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Desktop\BACKUP DEICY 2024\DISCO E\deicy\ESCRITORIO\DEICY MTZ - CONTRATACION\CONTRATACION AÑO 2026\INVITACION - TULPA\"/>
    </mc:Choice>
  </mc:AlternateContent>
  <xr:revisionPtr revIDLastSave="0" documentId="13_ncr:1_{A35634F5-9D4E-43C2-96E1-AC783ED1807B}" xr6:coauthVersionLast="47" xr6:coauthVersionMax="47" xr10:uidLastSave="{00000000-0000-0000-0000-000000000000}"/>
  <bookViews>
    <workbookView xWindow="-120" yWindow="-120" windowWidth="29040" windowHeight="15720" activeTab="4" xr2:uid="{00000000-000D-0000-FFFF-FFFF00000000}"/>
  </bookViews>
  <sheets>
    <sheet name="ACTA DE APERTURA " sheetId="3" r:id="rId1"/>
    <sheet name="VERIFICACIÓN JURIDICA " sheetId="2" r:id="rId2"/>
    <sheet name="EVALUACION FINANCIERA " sheetId="5" r:id="rId3"/>
    <sheet name="EVALUACION TECNICA" sheetId="7" r:id="rId4"/>
    <sheet name="VTE" sheetId="8" r:id="rId5"/>
  </sheets>
  <definedNames>
    <definedName name="_a1">{"TAB1",#N/A,TRUE,"GENERAL";"TAB2",#N/A,TRUE,"GENERAL";"TAB3",#N/A,TRUE,"GENERAL";"TAB4",#N/A,TRUE,"GENERAL";"TAB5",#N/A,TRUE,"GENERAL"}</definedName>
    <definedName name="_a3">{"TAB1",#N/A,TRUE,"GENERAL";"TAB2",#N/A,TRUE,"GENERAL";"TAB3",#N/A,TRUE,"GENERAL";"TAB4",#N/A,TRUE,"GENERAL";"TAB5",#N/A,TRUE,"GENERAL"}</definedName>
    <definedName name="_a4">{"via1",#N/A,TRUE,"general";"via2",#N/A,TRUE,"general";"via3",#N/A,TRUE,"general"}</definedName>
    <definedName name="_a5">{"TAB1",#N/A,TRUE,"GENERAL";"TAB2",#N/A,TRUE,"GENERAL";"TAB3",#N/A,TRUE,"GENERAL";"TAB4",#N/A,TRUE,"GENERAL";"TAB5",#N/A,TRUE,"GENERAL"}</definedName>
    <definedName name="_a6">{"TAB1",#N/A,TRUE,"GENERAL";"TAB2",#N/A,TRUE,"GENERAL";"TAB3",#N/A,TRUE,"GENERAL";"TAB4",#N/A,TRUE,"GENERAL";"TAB5",#N/A,TRUE,"GENERAL"}</definedName>
    <definedName name="_b2">{"TAB1",#N/A,TRUE,"GENERAL";"TAB2",#N/A,TRUE,"GENERAL";"TAB3",#N/A,TRUE,"GENERAL";"TAB4",#N/A,TRUE,"GENERAL";"TAB5",#N/A,TRUE,"GENERAL"}</definedName>
    <definedName name="_b3">{"TAB1",#N/A,TRUE,"GENERAL";"TAB2",#N/A,TRUE,"GENERAL";"TAB3",#N/A,TRUE,"GENERAL";"TAB4",#N/A,TRUE,"GENERAL";"TAB5",#N/A,TRUE,"GENERAL"}</definedName>
    <definedName name="_b4">{"TAB1",#N/A,TRUE,"GENERAL";"TAB2",#N/A,TRUE,"GENERAL";"TAB3",#N/A,TRUE,"GENERAL";"TAB4",#N/A,TRUE,"GENERAL";"TAB5",#N/A,TRUE,"GENERAL"}</definedName>
    <definedName name="_b5">{"TAB1",#N/A,TRUE,"GENERAL";"TAB2",#N/A,TRUE,"GENERAL";"TAB3",#N/A,TRUE,"GENERAL";"TAB4",#N/A,TRUE,"GENERAL";"TAB5",#N/A,TRUE,"GENERAL"}</definedName>
    <definedName name="_b6">{"TAB1",#N/A,TRUE,"GENERAL";"TAB2",#N/A,TRUE,"GENERAL";"TAB3",#N/A,TRUE,"GENERAL";"TAB4",#N/A,TRUE,"GENERAL";"TAB5",#N/A,TRUE,"GENERAL"}</definedName>
    <definedName name="_b7">{"via1",#N/A,TRUE,"general";"via2",#N/A,TRUE,"general";"via3",#N/A,TRUE,"general"}</definedName>
    <definedName name="_b8">{"via1",#N/A,TRUE,"general";"via2",#N/A,TRUE,"general";"via3",#N/A,TRUE,"general"}</definedName>
    <definedName name="_bb9">{"TAB1",#N/A,TRUE,"GENERAL";"TAB2",#N/A,TRUE,"GENERAL";"TAB3",#N/A,TRUE,"GENERAL";"TAB4",#N/A,TRUE,"GENERAL";"TAB5",#N/A,TRUE,"GENERAL"}</definedName>
    <definedName name="_bgb5">{"TAB1",#N/A,TRUE,"GENERAL";"TAB2",#N/A,TRUE,"GENERAL";"TAB3",#N/A,TRUE,"GENERAL";"TAB4",#N/A,TRUE,"GENERAL";"TAB5",#N/A,TRUE,"GENERAL"}</definedName>
    <definedName name="_Fill">#REF!</definedName>
    <definedName name="_g2">{"TAB1",#N/A,TRUE,"GENERAL";"TAB2",#N/A,TRUE,"GENERAL";"TAB3",#N/A,TRUE,"GENERAL";"TAB4",#N/A,TRUE,"GENERAL";"TAB5",#N/A,TRUE,"GENERAL"}</definedName>
    <definedName name="_g3">{"via1",#N/A,TRUE,"general";"via2",#N/A,TRUE,"general";"via3",#N/A,TRUE,"general"}</definedName>
    <definedName name="_g4">{"via1",#N/A,TRUE,"general";"via2",#N/A,TRUE,"general";"via3",#N/A,TRUE,"general"}</definedName>
    <definedName name="_g5">{"via1",#N/A,TRUE,"general";"via2",#N/A,TRUE,"general";"via3",#N/A,TRUE,"general"}</definedName>
    <definedName name="_g6">{"via1",#N/A,TRUE,"general";"via2",#N/A,TRUE,"general";"via3",#N/A,TRUE,"general"}</definedName>
    <definedName name="_g7">{"TAB1",#N/A,TRUE,"GENERAL";"TAB2",#N/A,TRUE,"GENERAL";"TAB3",#N/A,TRUE,"GENERAL";"TAB4",#N/A,TRUE,"GENERAL";"TAB5",#N/A,TRUE,"GENERAL"}</definedName>
    <definedName name="_GR1">{"TAB1",#N/A,TRUE,"GENERAL";"TAB2",#N/A,TRUE,"GENERAL";"TAB3",#N/A,TRUE,"GENERAL";"TAB4",#N/A,TRUE,"GENERAL";"TAB5",#N/A,TRUE,"GENERAL"}</definedName>
    <definedName name="_gtr4">{"via1",#N/A,TRUE,"general";"via2",#N/A,TRUE,"general";"via3",#N/A,TRUE,"general"}</definedName>
    <definedName name="_h2">{"via1",#N/A,TRUE,"general";"via2",#N/A,TRUE,"general";"via3",#N/A,TRUE,"general"}</definedName>
    <definedName name="_h3">{"via1",#N/A,TRUE,"general";"via2",#N/A,TRUE,"general";"via3",#N/A,TRUE,"general"}</definedName>
    <definedName name="_h4">{"TAB1",#N/A,TRUE,"GENERAL";"TAB2",#N/A,TRUE,"GENERAL";"TAB3",#N/A,TRUE,"GENERAL";"TAB4",#N/A,TRUE,"GENERAL";"TAB5",#N/A,TRUE,"GENERAL"}</definedName>
    <definedName name="_h5">{"TAB1",#N/A,TRUE,"GENERAL";"TAB2",#N/A,TRUE,"GENERAL";"TAB3",#N/A,TRUE,"GENERAL";"TAB4",#N/A,TRUE,"GENERAL";"TAB5",#N/A,TRUE,"GENERAL"}</definedName>
    <definedName name="_h6">{"via1",#N/A,TRUE,"general";"via2",#N/A,TRUE,"general";"via3",#N/A,TRUE,"general"}</definedName>
    <definedName name="_h7">{"TAB1",#N/A,TRUE,"GENERAL";"TAB2",#N/A,TRUE,"GENERAL";"TAB3",#N/A,TRUE,"GENERAL";"TAB4",#N/A,TRUE,"GENERAL";"TAB5",#N/A,TRUE,"GENERAL"}</definedName>
    <definedName name="_h8">{"via1",#N/A,TRUE,"general";"via2",#N/A,TRUE,"general";"via3",#N/A,TRUE,"general"}</definedName>
    <definedName name="_hfh7">{"via1",#N/A,TRUE,"general";"via2",#N/A,TRUE,"general";"via3",#N/A,TRUE,"general"}</definedName>
    <definedName name="_i4">{"via1",#N/A,TRUE,"general";"via2",#N/A,TRUE,"general";"via3",#N/A,TRUE,"general"}</definedName>
    <definedName name="_i5">{"TAB1",#N/A,TRUE,"GENERAL";"TAB2",#N/A,TRUE,"GENERAL";"TAB3",#N/A,TRUE,"GENERAL";"TAB4",#N/A,TRUE,"GENERAL";"TAB5",#N/A,TRUE,"GENERAL"}</definedName>
    <definedName name="_i6">{"TAB1",#N/A,TRUE,"GENERAL";"TAB2",#N/A,TRUE,"GENERAL";"TAB3",#N/A,TRUE,"GENERAL";"TAB4",#N/A,TRUE,"GENERAL";"TAB5",#N/A,TRUE,"GENERAL"}</definedName>
    <definedName name="_i7">{"via1",#N/A,TRUE,"general";"via2",#N/A,TRUE,"general";"via3",#N/A,TRUE,"general"}</definedName>
    <definedName name="_i77">{"TAB1",#N/A,TRUE,"GENERAL";"TAB2",#N/A,TRUE,"GENERAL";"TAB3",#N/A,TRUE,"GENERAL";"TAB4",#N/A,TRUE,"GENERAL";"TAB5",#N/A,TRUE,"GENERAL"}</definedName>
    <definedName name="_i8">{"via1",#N/A,TRUE,"general";"via2",#N/A,TRUE,"general";"via3",#N/A,TRUE,"general"}</definedName>
    <definedName name="_i9">{"TAB1",#N/A,TRUE,"GENERAL";"TAB2",#N/A,TRUE,"GENERAL";"TAB3",#N/A,TRUE,"GENERAL";"TAB4",#N/A,TRUE,"GENERAL";"TAB5",#N/A,TRUE,"GENERAL"}</definedName>
    <definedName name="_k3">{"TAB1",#N/A,TRUE,"GENERAL";"TAB2",#N/A,TRUE,"GENERAL";"TAB3",#N/A,TRUE,"GENERAL";"TAB4",#N/A,TRUE,"GENERAL";"TAB5",#N/A,TRUE,"GENERAL"}</definedName>
    <definedName name="_k4">{"via1",#N/A,TRUE,"general";"via2",#N/A,TRUE,"general";"via3",#N/A,TRUE,"general"}</definedName>
    <definedName name="_k5">{"via1",#N/A,TRUE,"general";"via2",#N/A,TRUE,"general";"via3",#N/A,TRUE,"general"}</definedName>
    <definedName name="_k6">{"TAB1",#N/A,TRUE,"GENERAL";"TAB2",#N/A,TRUE,"GENERAL";"TAB3",#N/A,TRUE,"GENERAL";"TAB4",#N/A,TRUE,"GENERAL";"TAB5",#N/A,TRUE,"GENERAL"}</definedName>
    <definedName name="_k7">{"via1",#N/A,TRUE,"general";"via2",#N/A,TRUE,"general";"via3",#N/A,TRUE,"general"}</definedName>
    <definedName name="_k8">{"via1",#N/A,TRUE,"general";"via2",#N/A,TRUE,"general";"via3",#N/A,TRUE,"general"}</definedName>
    <definedName name="_k9">{"TAB1",#N/A,TRUE,"GENERAL";"TAB2",#N/A,TRUE,"GENERAL";"TAB3",#N/A,TRUE,"GENERAL";"TAB4",#N/A,TRUE,"GENERAL";"TAB5",#N/A,TRUE,"GENERAL"}</definedName>
    <definedName name="_Key1">#REF!</definedName>
    <definedName name="_Key2">#REF!</definedName>
    <definedName name="_kjk6">{"TAB1",#N/A,TRUE,"GENERAL";"TAB2",#N/A,TRUE,"GENERAL";"TAB3",#N/A,TRUE,"GENERAL";"TAB4",#N/A,TRUE,"GENERAL";"TAB5",#N/A,TRUE,"GENERAL"}</definedName>
    <definedName name="_m3">{"via1",#N/A,TRUE,"general";"via2",#N/A,TRUE,"general";"via3",#N/A,TRUE,"general"}</definedName>
    <definedName name="_m4">{"TAB1",#N/A,TRUE,"GENERAL";"TAB2",#N/A,TRUE,"GENERAL";"TAB3",#N/A,TRUE,"GENERAL";"TAB4",#N/A,TRUE,"GENERAL";"TAB5",#N/A,TRUE,"GENERAL"}</definedName>
    <definedName name="_m5">{"via1",#N/A,TRUE,"general";"via2",#N/A,TRUE,"general";"via3",#N/A,TRUE,"general"}</definedName>
    <definedName name="_m6">{"TAB1",#N/A,TRUE,"GENERAL";"TAB2",#N/A,TRUE,"GENERAL";"TAB3",#N/A,TRUE,"GENERAL";"TAB4",#N/A,TRUE,"GENERAL";"TAB5",#N/A,TRUE,"GENERAL"}</definedName>
    <definedName name="_m7">{"TAB1",#N/A,TRUE,"GENERAL";"TAB2",#N/A,TRUE,"GENERAL";"TAB3",#N/A,TRUE,"GENERAL";"TAB4",#N/A,TRUE,"GENERAL";"TAB5",#N/A,TRUE,"GENERAL"}</definedName>
    <definedName name="_m8">{"via1",#N/A,TRUE,"general";"via2",#N/A,TRUE,"general";"via3",#N/A,TRUE,"general"}</definedName>
    <definedName name="_m9">{"via1",#N/A,TRUE,"general";"via2",#N/A,TRUE,"general";"via3",#N/A,TRUE,"general"}</definedName>
    <definedName name="_n3">{"TAB1",#N/A,TRUE,"GENERAL";"TAB2",#N/A,TRUE,"GENERAL";"TAB3",#N/A,TRUE,"GENERAL";"TAB4",#N/A,TRUE,"GENERAL";"TAB5",#N/A,TRUE,"GENERAL"}</definedName>
    <definedName name="_n4">{"via1",#N/A,TRUE,"general";"via2",#N/A,TRUE,"general";"via3",#N/A,TRUE,"general"}</definedName>
    <definedName name="_n5">{"TAB1",#N/A,TRUE,"GENERAL";"TAB2",#N/A,TRUE,"GENERAL";"TAB3",#N/A,TRUE,"GENERAL";"TAB4",#N/A,TRUE,"GENERAL";"TAB5",#N/A,TRUE,"GENERAL"}</definedName>
    <definedName name="_nyn7">{"via1",#N/A,TRUE,"general";"via2",#N/A,TRUE,"general";"via3",#N/A,TRUE,"general"}</definedName>
    <definedName name="_o4">{"via1",#N/A,TRUE,"general";"via2",#N/A,TRUE,"general";"via3",#N/A,TRUE,"general"}</definedName>
    <definedName name="_o5">{"TAB1",#N/A,TRUE,"GENERAL";"TAB2",#N/A,TRUE,"GENERAL";"TAB3",#N/A,TRUE,"GENERAL";"TAB4",#N/A,TRUE,"GENERAL";"TAB5",#N/A,TRUE,"GENERAL"}</definedName>
    <definedName name="_o6">{"TAB1",#N/A,TRUE,"GENERAL";"TAB2",#N/A,TRUE,"GENERAL";"TAB3",#N/A,TRUE,"GENERAL";"TAB4",#N/A,TRUE,"GENERAL";"TAB5",#N/A,TRUE,"GENERAL"}</definedName>
    <definedName name="_o7">{"TAB1",#N/A,TRUE,"GENERAL";"TAB2",#N/A,TRUE,"GENERAL";"TAB3",#N/A,TRUE,"GENERAL";"TAB4",#N/A,TRUE,"GENERAL";"TAB5",#N/A,TRUE,"GENERAL"}</definedName>
    <definedName name="_o8">{"via1",#N/A,TRUE,"general";"via2",#N/A,TRUE,"general";"via3",#N/A,TRUE,"general"}</definedName>
    <definedName name="_o9">{"TAB1",#N/A,TRUE,"GENERAL";"TAB2",#N/A,TRUE,"GENERAL";"TAB3",#N/A,TRUE,"GENERAL";"TAB4",#N/A,TRUE,"GENERAL";"TAB5",#N/A,TRUE,"GENERAL"}</definedName>
    <definedName name="_Order1">255</definedName>
    <definedName name="_Order2">255</definedName>
    <definedName name="_p6">{"via1",#N/A,TRUE,"general";"via2",#N/A,TRUE,"general";"via3",#N/A,TRUE,"general"}</definedName>
    <definedName name="_p7">{"via1",#N/A,TRUE,"general";"via2",#N/A,TRUE,"general";"via3",#N/A,TRUE,"general"}</definedName>
    <definedName name="_p8">{"TAB1",#N/A,TRUE,"GENERAL";"TAB2",#N/A,TRUE,"GENERAL";"TAB3",#N/A,TRUE,"GENERAL";"TAB4",#N/A,TRUE,"GENERAL";"TAB5",#N/A,TRUE,"GENERAL"}</definedName>
    <definedName name="_r">#REF!</definedName>
    <definedName name="_r4r">{"via1",#N/A,TRUE,"general";"via2",#N/A,TRUE,"general";"via3",#N/A,TRUE,"general"}</definedName>
    <definedName name="_rtu6">{"via1",#N/A,TRUE,"general";"via2",#N/A,TRUE,"general";"via3",#N/A,TRUE,"general"}</definedName>
    <definedName name="_s1">{"via1",#N/A,TRUE,"general";"via2",#N/A,TRUE,"general";"via3",#N/A,TRUE,"general"}</definedName>
    <definedName name="_s2">{"TAB1",#N/A,TRUE,"GENERAL";"TAB2",#N/A,TRUE,"GENERAL";"TAB3",#N/A,TRUE,"GENERAL";"TAB4",#N/A,TRUE,"GENERAL";"TAB5",#N/A,TRUE,"GENERAL"}</definedName>
    <definedName name="_s3">{"TAB1",#N/A,TRUE,"GENERAL";"TAB2",#N/A,TRUE,"GENERAL";"TAB3",#N/A,TRUE,"GENERAL";"TAB4",#N/A,TRUE,"GENERAL";"TAB5",#N/A,TRUE,"GENERAL"}</definedName>
    <definedName name="_s4">{"via1",#N/A,TRUE,"general";"via2",#N/A,TRUE,"general";"via3",#N/A,TRUE,"general"}</definedName>
    <definedName name="_s5">{"via1",#N/A,TRUE,"general";"via2",#N/A,TRUE,"general";"via3",#N/A,TRUE,"general"}</definedName>
    <definedName name="_s6">{"TAB1",#N/A,TRUE,"GENERAL";"TAB2",#N/A,TRUE,"GENERAL";"TAB3",#N/A,TRUE,"GENERAL";"TAB4",#N/A,TRUE,"GENERAL";"TAB5",#N/A,TRUE,"GENERAL"}</definedName>
    <definedName name="_s7">{"via1",#N/A,TRUE,"general";"via2",#N/A,TRUE,"general";"via3",#N/A,TRUE,"general"}</definedName>
    <definedName name="_Sort">#REF!</definedName>
    <definedName name="_t3">{"TAB1",#N/A,TRUE,"GENERAL";"TAB2",#N/A,TRUE,"GENERAL";"TAB3",#N/A,TRUE,"GENERAL";"TAB4",#N/A,TRUE,"GENERAL";"TAB5",#N/A,TRUE,"GENERAL"}</definedName>
    <definedName name="_t4">{"via1",#N/A,TRUE,"general";"via2",#N/A,TRUE,"general";"via3",#N/A,TRUE,"general"}</definedName>
    <definedName name="_t5">{"TAB1",#N/A,TRUE,"GENERAL";"TAB2",#N/A,TRUE,"GENERAL";"TAB3",#N/A,TRUE,"GENERAL";"TAB4",#N/A,TRUE,"GENERAL";"TAB5",#N/A,TRUE,"GENERAL"}</definedName>
    <definedName name="_t6">{"via1",#N/A,TRUE,"general";"via2",#N/A,TRUE,"general";"via3",#N/A,TRUE,"general"}</definedName>
    <definedName name="_t66">{"TAB1",#N/A,TRUE,"GENERAL";"TAB2",#N/A,TRUE,"GENERAL";"TAB3",#N/A,TRUE,"GENERAL";"TAB4",#N/A,TRUE,"GENERAL";"TAB5",#N/A,TRUE,"GENERAL"}</definedName>
    <definedName name="_t7">{"via1",#N/A,TRUE,"general";"via2",#N/A,TRUE,"general";"via3",#N/A,TRUE,"general"}</definedName>
    <definedName name="_t77">{"TAB1",#N/A,TRUE,"GENERAL";"TAB2",#N/A,TRUE,"GENERAL";"TAB3",#N/A,TRUE,"GENERAL";"TAB4",#N/A,TRUE,"GENERAL";"TAB5",#N/A,TRUE,"GENERAL"}</definedName>
    <definedName name="_t8">{"TAB1",#N/A,TRUE,"GENERAL";"TAB2",#N/A,TRUE,"GENERAL";"TAB3",#N/A,TRUE,"GENERAL";"TAB4",#N/A,TRUE,"GENERAL";"TAB5",#N/A,TRUE,"GENERAL"}</definedName>
    <definedName name="_t88">{"via1",#N/A,TRUE,"general";"via2",#N/A,TRUE,"general";"via3",#N/A,TRUE,"general"}</definedName>
    <definedName name="_t9">{"TAB1",#N/A,TRUE,"GENERAL";"TAB2",#N/A,TRUE,"GENERAL";"TAB3",#N/A,TRUE,"GENERAL";"TAB4",#N/A,TRUE,"GENERAL";"TAB5",#N/A,TRUE,"GENERAL"}</definedName>
    <definedName name="_t99">{"via1",#N/A,TRUE,"general";"via2",#N/A,TRUE,"general";"via3",#N/A,TRUE,"general"}</definedName>
    <definedName name="_Toc212325127" localSheetId="1">#REF!</definedName>
    <definedName name="_u4">{"TAB1",#N/A,TRUE,"GENERAL";"TAB2",#N/A,TRUE,"GENERAL";"TAB3",#N/A,TRUE,"GENERAL";"TAB4",#N/A,TRUE,"GENERAL";"TAB5",#N/A,TRUE,"GENERAL"}</definedName>
    <definedName name="_u5">{"TAB1",#N/A,TRUE,"GENERAL";"TAB2",#N/A,TRUE,"GENERAL";"TAB3",#N/A,TRUE,"GENERAL";"TAB4",#N/A,TRUE,"GENERAL";"TAB5",#N/A,TRUE,"GENERAL"}</definedName>
    <definedName name="_u6">{"TAB1",#N/A,TRUE,"GENERAL";"TAB2",#N/A,TRUE,"GENERAL";"TAB3",#N/A,TRUE,"GENERAL";"TAB4",#N/A,TRUE,"GENERAL";"TAB5",#N/A,TRUE,"GENERAL"}</definedName>
    <definedName name="_u7">{"via1",#N/A,TRUE,"general";"via2",#N/A,TRUE,"general";"via3",#N/A,TRUE,"general"}</definedName>
    <definedName name="_u8">{"TAB1",#N/A,TRUE,"GENERAL";"TAB2",#N/A,TRUE,"GENERAL";"TAB3",#N/A,TRUE,"GENERAL";"TAB4",#N/A,TRUE,"GENERAL";"TAB5",#N/A,TRUE,"GENERAL"}</definedName>
    <definedName name="_u9">{"TAB1",#N/A,TRUE,"GENERAL";"TAB2",#N/A,TRUE,"GENERAL";"TAB3",#N/A,TRUE,"GENERAL";"TAB4",#N/A,TRUE,"GENERAL";"TAB5",#N/A,TRUE,"GENERAL"}</definedName>
    <definedName name="_ur7">{"TAB1",#N/A,TRUE,"GENERAL";"TAB2",#N/A,TRUE,"GENERAL";"TAB3",#N/A,TRUE,"GENERAL";"TAB4",#N/A,TRUE,"GENERAL";"TAB5",#N/A,TRUE,"GENERAL"}</definedName>
    <definedName name="_v2">{"via1",#N/A,TRUE,"general";"via2",#N/A,TRUE,"general";"via3",#N/A,TRUE,"general"}</definedName>
    <definedName name="_v3">{"TAB1",#N/A,TRUE,"GENERAL";"TAB2",#N/A,TRUE,"GENERAL";"TAB3",#N/A,TRUE,"GENERAL";"TAB4",#N/A,TRUE,"GENERAL";"TAB5",#N/A,TRUE,"GENERAL"}</definedName>
    <definedName name="_v4">{"TAB1",#N/A,TRUE,"GENERAL";"TAB2",#N/A,TRUE,"GENERAL";"TAB3",#N/A,TRUE,"GENERAL";"TAB4",#N/A,TRUE,"GENERAL";"TAB5",#N/A,TRUE,"GENERAL"}</definedName>
    <definedName name="_v5">{"TAB1",#N/A,TRUE,"GENERAL";"TAB2",#N/A,TRUE,"GENERAL";"TAB3",#N/A,TRUE,"GENERAL";"TAB4",#N/A,TRUE,"GENERAL";"TAB5",#N/A,TRUE,"GENERAL"}</definedName>
    <definedName name="_v6">{"TAB1",#N/A,TRUE,"GENERAL";"TAB2",#N/A,TRUE,"GENERAL";"TAB3",#N/A,TRUE,"GENERAL";"TAB4",#N/A,TRUE,"GENERAL";"TAB5",#N/A,TRUE,"GENERAL"}</definedName>
    <definedName name="_v7">{"via1",#N/A,TRUE,"general";"via2",#N/A,TRUE,"general";"via3",#N/A,TRUE,"general"}</definedName>
    <definedName name="_v8">{"TAB1",#N/A,TRUE,"GENERAL";"TAB2",#N/A,TRUE,"GENERAL";"TAB3",#N/A,TRUE,"GENERAL";"TAB4",#N/A,TRUE,"GENERAL";"TAB5",#N/A,TRUE,"GENERAL"}</definedName>
    <definedName name="_v9">{"TAB1",#N/A,TRUE,"GENERAL";"TAB2",#N/A,TRUE,"GENERAL";"TAB3",#N/A,TRUE,"GENERAL";"TAB4",#N/A,TRUE,"GENERAL";"TAB5",#N/A,TRUE,"GENERAL"}</definedName>
    <definedName name="_vfv4">{"via1",#N/A,TRUE,"general";"via2",#N/A,TRUE,"general";"via3",#N/A,TRUE,"general"}</definedName>
    <definedName name="_x1">{"TAB1",#N/A,TRUE,"GENERAL";"TAB2",#N/A,TRUE,"GENERAL";"TAB3",#N/A,TRUE,"GENERAL";"TAB4",#N/A,TRUE,"GENERAL";"TAB5",#N/A,TRUE,"GENERAL"}</definedName>
    <definedName name="_x2">{"via1",#N/A,TRUE,"general";"via2",#N/A,TRUE,"general";"via3",#N/A,TRUE,"general"}</definedName>
    <definedName name="_x3">{"via1",#N/A,TRUE,"general";"via2",#N/A,TRUE,"general";"via3",#N/A,TRUE,"general"}</definedName>
    <definedName name="_x4">{"via1",#N/A,TRUE,"general";"via2",#N/A,TRUE,"general";"via3",#N/A,TRUE,"general"}</definedName>
    <definedName name="_x5">{"TAB1",#N/A,TRUE,"GENERAL";"TAB2",#N/A,TRUE,"GENERAL";"TAB3",#N/A,TRUE,"GENERAL";"TAB4",#N/A,TRUE,"GENERAL";"TAB5",#N/A,TRUE,"GENERAL"}</definedName>
    <definedName name="_x6">{"TAB1",#N/A,TRUE,"GENERAL";"TAB2",#N/A,TRUE,"GENERAL";"TAB3",#N/A,TRUE,"GENERAL";"TAB4",#N/A,TRUE,"GENERAL";"TAB5",#N/A,TRUE,"GENERAL"}</definedName>
    <definedName name="_x7">{"TAB1",#N/A,TRUE,"GENERAL";"TAB2",#N/A,TRUE,"GENERAL";"TAB3",#N/A,TRUE,"GENERAL";"TAB4",#N/A,TRUE,"GENERAL";"TAB5",#N/A,TRUE,"GENERAL"}</definedName>
    <definedName name="_x8">{"via1",#N/A,TRUE,"general";"via2",#N/A,TRUE,"general";"via3",#N/A,TRUE,"general"}</definedName>
    <definedName name="_x9">{"TAB1",#N/A,TRUE,"GENERAL";"TAB2",#N/A,TRUE,"GENERAL";"TAB3",#N/A,TRUE,"GENERAL";"TAB4",#N/A,TRUE,"GENERAL";"TAB5",#N/A,TRUE,"GENERAL"}</definedName>
    <definedName name="_y2">{"TAB1",#N/A,TRUE,"GENERAL";"TAB2",#N/A,TRUE,"GENERAL";"TAB3",#N/A,TRUE,"GENERAL";"TAB4",#N/A,TRUE,"GENERAL";"TAB5",#N/A,TRUE,"GENERAL"}</definedName>
    <definedName name="_y3">{"via1",#N/A,TRUE,"general";"via2",#N/A,TRUE,"general";"via3",#N/A,TRUE,"general"}</definedName>
    <definedName name="_y4">{"via1",#N/A,TRUE,"general";"via2",#N/A,TRUE,"general";"via3",#N/A,TRUE,"general"}</definedName>
    <definedName name="_y5">{"TAB1",#N/A,TRUE,"GENERAL";"TAB2",#N/A,TRUE,"GENERAL";"TAB3",#N/A,TRUE,"GENERAL";"TAB4",#N/A,TRUE,"GENERAL";"TAB5",#N/A,TRUE,"GENERAL"}</definedName>
    <definedName name="_y6">{"via1",#N/A,TRUE,"general";"via2",#N/A,TRUE,"general";"via3",#N/A,TRUE,"general"}</definedName>
    <definedName name="_y7">{"via1",#N/A,TRUE,"general";"via2",#N/A,TRUE,"general";"via3",#N/A,TRUE,"general"}</definedName>
    <definedName name="_y8">{"via1",#N/A,TRUE,"general";"via2",#N/A,TRUE,"general";"via3",#N/A,TRUE,"general"}</definedName>
    <definedName name="_y9">{"TAB1",#N/A,TRUE,"GENERAL";"TAB2",#N/A,TRUE,"GENERAL";"TAB3",#N/A,TRUE,"GENERAL";"TAB4",#N/A,TRUE,"GENERAL";"TAB5",#N/A,TRUE,"GENERAL"}</definedName>
    <definedName name="_z1">{"TAB1",#N/A,TRUE,"GENERAL";"TAB2",#N/A,TRUE,"GENERAL";"TAB3",#N/A,TRUE,"GENERAL";"TAB4",#N/A,TRUE,"GENERAL";"TAB5",#N/A,TRUE,"GENERAL"}</definedName>
    <definedName name="_z2">{"via1",#N/A,TRUE,"general";"via2",#N/A,TRUE,"general";"via3",#N/A,TRUE,"general"}</definedName>
    <definedName name="_z3">{"via1",#N/A,TRUE,"general";"via2",#N/A,TRUE,"general";"via3",#N/A,TRUE,"general"}</definedName>
    <definedName name="_z4">{"TAB1",#N/A,TRUE,"GENERAL";"TAB2",#N/A,TRUE,"GENERAL";"TAB3",#N/A,TRUE,"GENERAL";"TAB4",#N/A,TRUE,"GENERAL";"TAB5",#N/A,TRUE,"GENERAL"}</definedName>
    <definedName name="_z5">{"via1",#N/A,TRUE,"general";"via2",#N/A,TRUE,"general";"via3",#N/A,TRUE,"general"}</definedName>
    <definedName name="_z6">{"TAB1",#N/A,TRUE,"GENERAL";"TAB2",#N/A,TRUE,"GENERAL";"TAB3",#N/A,TRUE,"GENERAL";"TAB4",#N/A,TRUE,"GENERAL";"TAB5",#N/A,TRUE,"GENERAL"}</definedName>
    <definedName name="A1.1">#REF!</definedName>
    <definedName name="a2a">{"TAB1",#N/A,TRUE,"GENERAL";"TAB2",#N/A,TRUE,"GENERAL";"TAB3",#N/A,TRUE,"GENERAL";"TAB4",#N/A,TRUE,"GENERAL";"TAB5",#N/A,TRUE,"GENERAL"}</definedName>
    <definedName name="aaaaas">{"TAB1",#N/A,TRUE,"GENERAL";"TAB2",#N/A,TRUE,"GENERAL";"TAB3",#N/A,TRUE,"GENERAL";"TAB4",#N/A,TRUE,"GENERAL";"TAB5",#N/A,TRUE,"GENERAL"}</definedName>
    <definedName name="aas">{"TAB1",#N/A,TRUE,"GENERAL";"TAB2",#N/A,TRUE,"GENERAL";"TAB3",#N/A,TRUE,"GENERAL";"TAB4",#N/A,TRUE,"GENERAL";"TAB5",#N/A,TRUE,"GENERAL"}</definedName>
    <definedName name="AccessDatabase">"A:\SAIN.mdb"</definedName>
    <definedName name="ADFGSDB">{"via1",#N/A,TRUE,"general";"via2",#N/A,TRUE,"general";"via3",#N/A,TRUE,"general"}</definedName>
    <definedName name="ADSAD">{"TAB1",#N/A,TRUE,"GENERAL";"TAB2",#N/A,TRUE,"GENERAL";"TAB3",#N/A,TRUE,"GENERAL";"TAB4",#N/A,TRUE,"GENERAL";"TAB5",#N/A,TRUE,"GENERAL"}</definedName>
    <definedName name="aefa">{"via1",#N/A,TRUE,"general";"via2",#N/A,TRUE,"general";"via3",#N/A,TRUE,"general"}</definedName>
    <definedName name="afdsw">{"TAB1",#N/A,TRUE,"GENERAL";"TAB2",#N/A,TRUE,"GENERAL";"TAB3",#N/A,TRUE,"GENERAL";"TAB4",#N/A,TRUE,"GENERAL";"TAB5",#N/A,TRUE,"GENERAL"}</definedName>
    <definedName name="agdsgg">{"via1",#N/A,TRUE,"general";"via2",#N/A,TRUE,"general";"via3",#N/A,TRUE,"general"}</definedName>
    <definedName name="APU_OC">#REF!</definedName>
    <definedName name="aqaq">{"TAB1",#N/A,TRUE,"GENERAL";"TAB2",#N/A,TRUE,"GENERAL";"TAB3",#N/A,TRUE,"GENERAL";"TAB4",#N/A,TRUE,"GENERAL";"TAB5",#N/A,TRUE,"GENERAL"}</definedName>
    <definedName name="ASD">{"via1",#N/A,TRUE,"general";"via2",#N/A,TRUE,"general";"via3",#N/A,TRUE,"general"}</definedName>
    <definedName name="ASDA">{"via1",#N/A,TRUE,"general";"via2",#N/A,TRUE,"general";"via3",#N/A,TRUE,"general"}</definedName>
    <definedName name="asdasd">{"TAB1",#N/A,TRUE,"GENERAL";"TAB2",#N/A,TRUE,"GENERAL";"TAB3",#N/A,TRUE,"GENERAL";"TAB4",#N/A,TRUE,"GENERAL";"TAB5",#N/A,TRUE,"GENERAL"}</definedName>
    <definedName name="asdf">{"via1",#N/A,TRUE,"general";"via2",#N/A,TRUE,"general";"via3",#N/A,TRUE,"general"}</definedName>
    <definedName name="asdfa">{"via1",#N/A,TRUE,"general";"via2",#N/A,TRUE,"general";"via3",#N/A,TRUE,"general"}</definedName>
    <definedName name="asfasd">{"via1",#N/A,TRUE,"general";"via2",#N/A,TRUE,"general";"via3",#N/A,TRUE,"general"}</definedName>
    <definedName name="asfasdl">{"via1",#N/A,TRUE,"general";"via2",#N/A,TRUE,"general";"via3",#N/A,TRUE,"general"}</definedName>
    <definedName name="asff">{"TAB1",#N/A,TRUE,"GENERAL";"TAB2",#N/A,TRUE,"GENERAL";"TAB3",#N/A,TRUE,"GENERAL";"TAB4",#N/A,TRUE,"GENERAL";"TAB5",#N/A,TRUE,"GENERAL"}</definedName>
    <definedName name="asfghjoi">{"via1",#N/A,TRUE,"general";"via2",#N/A,TRUE,"general";"via3",#N/A,TRUE,"general"}</definedName>
    <definedName name="asojkdr">{"TAB1",#N/A,TRUE,"GENERAL";"TAB2",#N/A,TRUE,"GENERAL";"TAB3",#N/A,TRUE,"GENERAL";"TAB4",#N/A,TRUE,"GENERAL";"TAB5",#N/A,TRUE,"GENERAL"}</definedName>
    <definedName name="axyzqerojhvdakjdvasdas">{"via1",#N/A,TRUE,"general";"via2",#N/A,TRUE,"general";"via3",#N/A,TRUE,"general"}</definedName>
    <definedName name="azaz">{"TAB1",#N/A,TRUE,"GENERAL";"TAB2",#N/A,TRUE,"GENERAL";"TAB3",#N/A,TRUE,"GENERAL";"TAB4",#N/A,TRUE,"GENERAL";"TAB5",#N/A,TRUE,"GENERAL"}</definedName>
    <definedName name="B">{"via1",#N/A,TRUE,"general";"via2",#N/A,TRUE,"general";"via3",#N/A,TRUE,"general"}</definedName>
    <definedName name="bbbbbb">{"via1",#N/A,TRUE,"general";"via2",#N/A,TRUE,"general";"via3",#N/A,TRUE,"general"}</definedName>
    <definedName name="bbbbbh">{"TAB1",#N/A,TRUE,"GENERAL";"TAB2",#N/A,TRUE,"GENERAL";"TAB3",#N/A,TRUE,"GENERAL";"TAB4",#N/A,TRUE,"GENERAL";"TAB5",#N/A,TRUE,"GENERAL"}</definedName>
    <definedName name="bbd">{"TAB1",#N/A,TRUE,"GENERAL";"TAB2",#N/A,TRUE,"GENERAL";"TAB3",#N/A,TRUE,"GENERAL";"TAB4",#N/A,TRUE,"GENERAL";"TAB5",#N/A,TRUE,"GENERAL"}</definedName>
    <definedName name="BCXBDFG">{"TAB1",#N/A,TRUE,"GENERAL";"TAB2",#N/A,TRUE,"GENERAL";"TAB3",#N/A,TRUE,"GENERAL";"TAB4",#N/A,TRUE,"GENERAL";"TAB5",#N/A,TRUE,"GENERAL"}</definedName>
    <definedName name="BDFB">{"via1",#N/A,TRUE,"general";"via2",#N/A,TRUE,"general";"via3",#N/A,TRUE,"general"}</definedName>
    <definedName name="BDFGDG">{"TAB1",#N/A,TRUE,"GENERAL";"TAB2",#N/A,TRUE,"GENERAL";"TAB3",#N/A,TRUE,"GENERAL";"TAB4",#N/A,TRUE,"GENERAL";"TAB5",#N/A,TRUE,"GENERAL"}</definedName>
    <definedName name="be">{"TAB1",#N/A,TRUE,"GENERAL";"TAB2",#N/A,TRUE,"GENERAL";"TAB3",#N/A,TRUE,"GENERAL";"TAB4",#N/A,TRUE,"GENERAL";"TAB5",#N/A,TRUE,"GENERAL"}</definedName>
    <definedName name="bfnfv">{"TAB1",#N/A,TRUE,"GENERAL";"TAB2",#N/A,TRUE,"GENERAL";"TAB3",#N/A,TRUE,"GENERAL";"TAB4",#N/A,TRUE,"GENERAL";"TAB5",#N/A,TRUE,"GENERAL"}</definedName>
    <definedName name="bgb">{"TAB1",#N/A,TRUE,"GENERAL";"TAB2",#N/A,TRUE,"GENERAL";"TAB3",#N/A,TRUE,"GENERAL";"TAB4",#N/A,TRUE,"GENERAL";"TAB5",#N/A,TRUE,"GENERAL"}</definedName>
    <definedName name="BGDGFRT">{"via1",#N/A,TRUE,"general";"via2",#N/A,TRUE,"general";"via3",#N/A,TRUE,"general"}</definedName>
    <definedName name="BGFBFH">{"via1",#N/A,TRUE,"general";"via2",#N/A,TRUE,"general";"via3",#N/A,TRUE,"general"}</definedName>
    <definedName name="bgvfcdx">{"via1",#N/A,TRUE,"general";"via2",#N/A,TRUE,"general";"via3",#N/A,TRUE,"general"}</definedName>
    <definedName name="br">{"TAB1",#N/A,TRUE,"GENERAL";"TAB2",#N/A,TRUE,"GENERAL";"TAB3",#N/A,TRUE,"GENERAL";"TAB4",#N/A,TRUE,"GENERAL";"TAB5",#N/A,TRUE,"GENERAL"}</definedName>
    <definedName name="bsb">{"via1",#N/A,TRUE,"general";"via2",#N/A,TRUE,"general";"via3",#N/A,TRUE,"general"}</definedName>
    <definedName name="bspoi">{"TAB1",#N/A,TRUE,"GENERAL";"TAB2",#N/A,TRUE,"GENERAL";"TAB3",#N/A,TRUE,"GENERAL";"TAB4",#N/A,TRUE,"GENERAL";"TAB5",#N/A,TRUE,"GENERAL"}</definedName>
    <definedName name="bt">{"via1",#N/A,TRUE,"general";"via2",#N/A,TRUE,"general";"via3",#N/A,TRUE,"general"}</definedName>
    <definedName name="BTYJHTR">{"TAB1",#N/A,TRUE,"GENERAL";"TAB2",#N/A,TRUE,"GENERAL";"TAB3",#N/A,TRUE,"GENERAL";"TAB4",#N/A,TRUE,"GENERAL";"TAB5",#N/A,TRUE,"GENERAL"}</definedName>
    <definedName name="bvbc">{"TAB1",#N/A,TRUE,"GENERAL";"TAB2",#N/A,TRUE,"GENERAL";"TAB3",#N/A,TRUE,"GENERAL";"TAB4",#N/A,TRUE,"GENERAL";"TAB5",#N/A,TRUE,"GENERAL"}</definedName>
    <definedName name="bvcb">{"via1",#N/A,TRUE,"general";"via2",#N/A,TRUE,"general";"via3",#N/A,TRUE,"general"}</definedName>
    <definedName name="bvn">{"via1",#N/A,TRUE,"general";"via2",#N/A,TRUE,"general";"via3",#N/A,TRUE,"general"}</definedName>
    <definedName name="by">{"via1",#N/A,TRUE,"general";"via2",#N/A,TRUE,"general";"via3",#N/A,TRUE,"general"}</definedName>
    <definedName name="CC1.1">#REF!</definedName>
    <definedName name="ccccc">{"TAB1",#N/A,TRUE,"GENERAL";"TAB2",#N/A,TRUE,"GENERAL";"TAB3",#N/A,TRUE,"GENERAL";"TAB4",#N/A,TRUE,"GENERAL";"TAB5",#N/A,TRUE,"GENERAL"}</definedName>
    <definedName name="cdcdc">{"via1",#N/A,TRUE,"general";"via2",#N/A,TRUE,"general";"via3",#N/A,TRUE,"general"}</definedName>
    <definedName name="ceerf">{"TAB1",#N/A,TRUE,"GENERAL";"TAB2",#N/A,TRUE,"GENERAL";"TAB3",#N/A,TRUE,"GENERAL";"TAB4",#N/A,TRUE,"GENERAL";"TAB5",#N/A,TRUE,"GENERAL"}</definedName>
    <definedName name="CUNET">{"via1",#N/A,TRUE,"general";"via2",#N/A,TRUE,"general";"via3",#N/A,TRUE,"general"}</definedName>
    <definedName name="cv">{"TAB1",#N/A,TRUE,"GENERAL";"TAB2",#N/A,TRUE,"GENERAL";"TAB3",#N/A,TRUE,"GENERAL";"TAB4",#N/A,TRUE,"GENERAL";"TAB5",#N/A,TRUE,"GENERAL"}</definedName>
    <definedName name="cvfvd">{"via1",#N/A,TRUE,"general";"via2",#N/A,TRUE,"general";"via3",#N/A,TRUE,"general"}</definedName>
    <definedName name="cvn">{"TAB1",#N/A,TRUE,"GENERAL";"TAB2",#N/A,TRUE,"GENERAL";"TAB3",#N/A,TRUE,"GENERAL";"TAB4",#N/A,TRUE,"GENERAL";"TAB5",#N/A,TRUE,"GENERAL"}</definedName>
    <definedName name="CVXC">{"via1",#N/A,TRUE,"general";"via2",#N/A,TRUE,"general";"via3",#N/A,TRUE,"general"}</definedName>
    <definedName name="d">{"TAB1",#N/A,TRUE,"GENERAL";"TAB2",#N/A,TRUE,"GENERAL";"TAB3",#N/A,TRUE,"GENERAL";"TAB4",#N/A,TRUE,"GENERAL";"TAB5",#N/A,TRUE,"GENERAL"}</definedName>
    <definedName name="DADADAD">{#N/A,#N/A,TRUE,"CODIGO DEPENDENCIA"}</definedName>
    <definedName name="DASD">{"TAB1",#N/A,TRUE,"GENERAL";"TAB2",#N/A,TRUE,"GENERAL";"TAB3",#N/A,TRUE,"GENERAL";"TAB4",#N/A,TRUE,"GENERAL";"TAB5",#N/A,TRUE,"GENERAL"}</definedName>
    <definedName name="dbfdfbi">{"TAB1",#N/A,TRUE,"GENERAL";"TAB2",#N/A,TRUE,"GENERAL";"TAB3",#N/A,TRUE,"GENERAL";"TAB4",#N/A,TRUE,"GENERAL";"TAB5",#N/A,TRUE,"GENERAL"}</definedName>
    <definedName name="DCSDCTV">{"via1",#N/A,TRUE,"general";"via2",#N/A,TRUE,"general";"via3",#N/A,TRUE,"general"}</definedName>
    <definedName name="ddd">{"via1",#N/A,TRUE,"general";"via2",#N/A,TRUE,"general";"via3",#N/A,TRUE,"general"}</definedName>
    <definedName name="ddddt">{"via1",#N/A,TRUE,"general";"via2",#N/A,TRUE,"general";"via3",#N/A,TRUE,"general"}</definedName>
    <definedName name="ddewdw">{"TAB1",#N/A,TRUE,"GENERAL";"TAB2",#N/A,TRUE,"GENERAL";"TAB3",#N/A,TRUE,"GENERAL";"TAB4",#N/A,TRUE,"GENERAL";"TAB5",#N/A,TRUE,"GENERAL"}</definedName>
    <definedName name="ddfdh">{"TAB1",#N/A,TRUE,"GENERAL";"TAB2",#N/A,TRUE,"GENERAL";"TAB3",#N/A,TRUE,"GENERAL";"TAB4",#N/A,TRUE,"GENERAL";"TAB5",#N/A,TRUE,"GENERAL"}</definedName>
    <definedName name="DDGSDP">{"TAB1",#N/A,TRUE,"GENERAL";"TAB2",#N/A,TRUE,"GENERAL";"TAB3",#N/A,TRUE,"GENERAL";"TAB4",#N/A,TRUE,"GENERAL";"TAB5",#N/A,TRUE,"GENERAL"}</definedName>
    <definedName name="deded">{"TAB1",#N/A,TRUE,"GENERAL";"TAB2",#N/A,TRUE,"GENERAL";"TAB3",#N/A,TRUE,"GENERAL";"TAB4",#N/A,TRUE,"GENERAL";"TAB5",#N/A,TRUE,"GENERAL"}</definedName>
    <definedName name="defd">{"via1",#N/A,TRUE,"general";"via2",#N/A,TRUE,"general";"via3",#N/A,TRUE,"general"}</definedName>
    <definedName name="dfa">{"TAB1",#N/A,TRUE,"GENERAL";"TAB2",#N/A,TRUE,"GENERAL";"TAB3",#N/A,TRUE,"GENERAL";"TAB4",#N/A,TRUE,"GENERAL";"TAB5",#N/A,TRUE,"GENERAL"}</definedName>
    <definedName name="dfasd">{"TAB1",#N/A,TRUE,"GENERAL";"TAB2",#N/A,TRUE,"GENERAL";"TAB3",#N/A,TRUE,"GENERAL";"TAB4",#N/A,TRUE,"GENERAL";"TAB5",#N/A,TRUE,"GENERAL"}</definedName>
    <definedName name="DFBNJ">{"via1",#N/A,TRUE,"general";"via2",#N/A,TRUE,"general";"via3",#N/A,TRUE,"general"}</definedName>
    <definedName name="dfds">{"TAB1",#N/A,TRUE,"GENERAL";"TAB2",#N/A,TRUE,"GENERAL";"TAB3",#N/A,TRUE,"GENERAL";"TAB4",#N/A,TRUE,"GENERAL";"TAB5",#N/A,TRUE,"GENERAL"}</definedName>
    <definedName name="dfdsfi">{"via1",#N/A,TRUE,"general";"via2",#N/A,TRUE,"general";"via3",#N/A,TRUE,"general"}</definedName>
    <definedName name="dffffe">{"TAB1",#N/A,TRUE,"GENERAL";"TAB2",#N/A,TRUE,"GENERAL";"TAB3",#N/A,TRUE,"GENERAL";"TAB4",#N/A,TRUE,"GENERAL";"TAB5",#N/A,TRUE,"GENERAL"}</definedName>
    <definedName name="DFG">{"via1",#N/A,TRUE,"general";"via2",#N/A,TRUE,"general";"via3",#N/A,TRUE,"general"}</definedName>
    <definedName name="DFGBHJ">{"via1",#N/A,TRUE,"general";"via2",#N/A,TRUE,"general";"via3",#N/A,TRUE,"general"}</definedName>
    <definedName name="DFGDFG">{"via1",#N/A,TRUE,"general";"via2",#N/A,TRUE,"general";"via3",#N/A,TRUE,"general"}</definedName>
    <definedName name="DFGDYYB">{"TAB1",#N/A,TRUE,"GENERAL";"TAB2",#N/A,TRUE,"GENERAL";"TAB3",#N/A,TRUE,"GENERAL";"TAB4",#N/A,TRUE,"GENERAL";"TAB5",#N/A,TRUE,"GENERAL"}</definedName>
    <definedName name="dfgf">{"via1",#N/A,TRUE,"general";"via2",#N/A,TRUE,"general";"via3",#N/A,TRUE,"general"}</definedName>
    <definedName name="DFGFBOP">{"TAB1",#N/A,TRUE,"GENERAL";"TAB2",#N/A,TRUE,"GENERAL";"TAB3",#N/A,TRUE,"GENERAL";"TAB4",#N/A,TRUE,"GENERAL";"TAB5",#N/A,TRUE,"GENERAL"}</definedName>
    <definedName name="DFGFDG">{"TAB1",#N/A,TRUE,"GENERAL";"TAB2",#N/A,TRUE,"GENERAL";"TAB3",#N/A,TRUE,"GENERAL";"TAB4",#N/A,TRUE,"GENERAL";"TAB5",#N/A,TRUE,"GENERAL"}</definedName>
    <definedName name="DFGV">{"TAB1",#N/A,TRUE,"GENERAL";"TAB2",#N/A,TRUE,"GENERAL";"TAB3",#N/A,TRUE,"GENERAL";"TAB4",#N/A,TRUE,"GENERAL";"TAB5",#N/A,TRUE,"GENERAL"}</definedName>
    <definedName name="dfgypuj">{"TAB1",#N/A,TRUE,"GENERAL";"TAB2",#N/A,TRUE,"GENERAL";"TAB3",#N/A,TRUE,"GENERAL";"TAB4",#N/A,TRUE,"GENERAL";"TAB5",#N/A,TRUE,"GENERAL"}</definedName>
    <definedName name="dfh">{"TAB1",#N/A,TRUE,"GENERAL";"TAB2",#N/A,TRUE,"GENERAL";"TAB3",#N/A,TRUE,"GENERAL";"TAB4",#N/A,TRUE,"GENERAL";"TAB5",#N/A,TRUE,"GENERAL"}</definedName>
    <definedName name="dfhdr">{"via1",#N/A,TRUE,"general";"via2",#N/A,TRUE,"general";"via3",#N/A,TRUE,"general"}</definedName>
    <definedName name="dfhgh">{"via1",#N/A,TRUE,"general";"via2",#N/A,TRUE,"general";"via3",#N/A,TRUE,"general"}</definedName>
    <definedName name="dfj">{"via1",#N/A,TRUE,"general";"via2",#N/A,TRUE,"general";"via3",#N/A,TRUE,"general"}</definedName>
    <definedName name="DFRFRF">{"via1",#N/A,TRUE,"general";"via2",#N/A,TRUE,"general";"via3",#N/A,TRUE,"general"}</definedName>
    <definedName name="DFVUI">{"via1",#N/A,TRUE,"general";"via2",#N/A,TRUE,"general";"via3",#N/A,TRUE,"general"}</definedName>
    <definedName name="dg">{"via1",#N/A,TRUE,"general";"via2",#N/A,TRUE,"general";"via3",#N/A,TRUE,"general"}</definedName>
    <definedName name="dgdgr">{"via1",#N/A,TRUE,"general";"via2",#N/A,TRUE,"general";"via3",#N/A,TRUE,"general"}</definedName>
    <definedName name="dgfd">{"TAB1",#N/A,TRUE,"GENERAL";"TAB2",#N/A,TRUE,"GENERAL";"TAB3",#N/A,TRUE,"GENERAL";"TAB4",#N/A,TRUE,"GENERAL";"TAB5",#N/A,TRUE,"GENERAL"}</definedName>
    <definedName name="DGFDFVSDF">{"via1",#N/A,TRUE,"general";"via2",#N/A,TRUE,"general";"via3",#N/A,TRUE,"general"}</definedName>
    <definedName name="dgfdg">{"via1",#N/A,TRUE,"general";"via2",#N/A,TRUE,"general";"via3",#N/A,TRUE,"general"}</definedName>
    <definedName name="DGFG">{"via1",#N/A,TRUE,"general";"via2",#N/A,TRUE,"general";"via3",#N/A,TRUE,"general"}</definedName>
    <definedName name="dgfsado">{"TAB1",#N/A,TRUE,"GENERAL";"TAB2",#N/A,TRUE,"GENERAL";"TAB3",#N/A,TRUE,"GENERAL";"TAB4",#N/A,TRUE,"GENERAL";"TAB5",#N/A,TRUE,"GENERAL"}</definedName>
    <definedName name="dgrdeb">{"TAB1",#N/A,TRUE,"GENERAL";"TAB2",#N/A,TRUE,"GENERAL";"TAB3",#N/A,TRUE,"GENERAL";"TAB4",#N/A,TRUE,"GENERAL";"TAB5",#N/A,TRUE,"GENERAL"}</definedName>
    <definedName name="dgreg">{"via1",#N/A,TRUE,"general";"via2",#N/A,TRUE,"general";"via3",#N/A,TRUE,"general"}</definedName>
    <definedName name="DH">{"via1",#N/A,TRUE,"general";"via2",#N/A,TRUE,"general";"via3",#N/A,TRUE,"general"}</definedName>
    <definedName name="dhdth">{"TAB1",#N/A,TRUE,"GENERAL";"TAB2",#N/A,TRUE,"GENERAL";"TAB3",#N/A,TRUE,"GENERAL";"TAB4",#N/A,TRUE,"GENERAL";"TAB5",#N/A,TRUE,"GENERAL"}</definedName>
    <definedName name="dhgh">{"via1",#N/A,TRUE,"general";"via2",#N/A,TRUE,"general";"via3",#N/A,TRUE,"general"}</definedName>
    <definedName name="djdytj">{"TAB1",#N/A,TRUE,"GENERAL";"TAB2",#N/A,TRUE,"GENERAL";"TAB3",#N/A,TRUE,"GENERAL";"TAB4",#N/A,TRUE,"GENERAL";"TAB5",#N/A,TRUE,"GENERAL"}</definedName>
    <definedName name="dry">{"via1",#N/A,TRUE,"general";"via2",#N/A,TRUE,"general";"via3",#N/A,TRUE,"general"}</definedName>
    <definedName name="DSAD">{"via1",#N/A,TRUE,"general";"via2",#N/A,TRUE,"general";"via3",#N/A,TRUE,"general"}</definedName>
    <definedName name="dsadfp">{"TAB1",#N/A,TRUE,"GENERAL";"TAB2",#N/A,TRUE,"GENERAL";"TAB3",#N/A,TRUE,"GENERAL";"TAB4",#N/A,TRUE,"GENERAL";"TAB5",#N/A,TRUE,"GENERAL"}</definedName>
    <definedName name="DSD">{"via1",#N/A,TRUE,"general";"via2",#N/A,TRUE,"general";"via3",#N/A,TRUE,"general"}</definedName>
    <definedName name="dsdads4">{"TAB1",#N/A,TRUE,"GENERAL";"TAB2",#N/A,TRUE,"GENERAL";"TAB3",#N/A,TRUE,"GENERAL";"TAB4",#N/A,TRUE,"GENERAL";"TAB5",#N/A,TRUE,"GENERAL"}</definedName>
    <definedName name="DSF">{"via1",#N/A,TRUE,"general";"via2",#N/A,TRUE,"general";"via3",#N/A,TRUE,"general"}</definedName>
    <definedName name="DSFCVTY">{"TAB1",#N/A,TRUE,"GENERAL";"TAB2",#N/A,TRUE,"GENERAL";"TAB3",#N/A,TRUE,"GENERAL";"TAB4",#N/A,TRUE,"GENERAL";"TAB5",#N/A,TRUE,"GENERAL"}</definedName>
    <definedName name="dsfg">{"via1",#N/A,TRUE,"general";"via2",#N/A,TRUE,"general";"via3",#N/A,TRUE,"general"}</definedName>
    <definedName name="dsfhgfdh">{"TAB1",#N/A,TRUE,"GENERAL";"TAB2",#N/A,TRUE,"GENERAL";"TAB3",#N/A,TRUE,"GENERAL";"TAB4",#N/A,TRUE,"GENERAL";"TAB5",#N/A,TRUE,"GENERAL"}</definedName>
    <definedName name="dsfsdf">{"via1",#N/A,TRUE,"general";"via2",#N/A,TRUE,"general";"via3",#N/A,TRUE,"general"}</definedName>
    <definedName name="DSFSDFCXV">{"TAB1",#N/A,TRUE,"GENERAL";"TAB2",#N/A,TRUE,"GENERAL";"TAB3",#N/A,TRUE,"GENERAL";"TAB4",#N/A,TRUE,"GENERAL";"TAB5",#N/A,TRUE,"GENERAL"}</definedName>
    <definedName name="dsfsvm">{"TAB1",#N/A,TRUE,"GENERAL";"TAB2",#N/A,TRUE,"GENERAL";"TAB3",#N/A,TRUE,"GENERAL";"TAB4",#N/A,TRUE,"GENERAL";"TAB5",#N/A,TRUE,"GENERAL"}</definedName>
    <definedName name="dsftbv">{"via1",#N/A,TRUE,"general";"via2",#N/A,TRUE,"general";"via3",#N/A,TRUE,"general"}</definedName>
    <definedName name="dtrhj">{"via1",#N/A,TRUE,"general";"via2",#N/A,TRUE,"general";"via3",#N/A,TRUE,"general"}</definedName>
    <definedName name="dxfgg">{"via1",#N/A,TRUE,"general";"via2",#N/A,TRUE,"general";"via3",#N/A,TRUE,"general"}</definedName>
    <definedName name="e3e33">{"via1",#N/A,TRUE,"general";"via2",#N/A,TRUE,"general";"via3",#N/A,TRUE,"general"}</definedName>
    <definedName name="EDEDWSWQA">{"TAB1",#N/A,TRUE,"GENERAL";"TAB2",#N/A,TRUE,"GENERAL";"TAB3",#N/A,TRUE,"GENERAL";"TAB4",#N/A,TRUE,"GENERAL";"TAB5",#N/A,TRUE,"GENERAL"}</definedName>
    <definedName name="edgfhmn">{"via1",#N/A,TRUE,"general";"via2",#N/A,TRUE,"general";"via3",#N/A,TRUE,"general"}</definedName>
    <definedName name="eeedfr">{"TAB1",#N/A,TRUE,"GENERAL";"TAB2",#N/A,TRUE,"GENERAL";"TAB3",#N/A,TRUE,"GENERAL";"TAB4",#N/A,TRUE,"GENERAL";"TAB5",#N/A,TRUE,"GENERAL"}</definedName>
    <definedName name="eeeeer">{"TAB1",#N/A,TRUE,"GENERAL";"TAB2",#N/A,TRUE,"GENERAL";"TAB3",#N/A,TRUE,"GENERAL";"TAB4",#N/A,TRUE,"GENERAL";"TAB5",#N/A,TRUE,"GENERAL"}</definedName>
    <definedName name="eeerfd">{"via1",#N/A,TRUE,"general";"via2",#N/A,TRUE,"general";"via3",#N/A,TRUE,"general"}</definedName>
    <definedName name="efef">{"TAB1",#N/A,TRUE,"GENERAL";"TAB2",#N/A,TRUE,"GENERAL";"TAB3",#N/A,TRUE,"GENERAL";"TAB4",#N/A,TRUE,"GENERAL";"TAB5",#N/A,TRUE,"GENERAL"}</definedName>
    <definedName name="efer">{"via1",#N/A,TRUE,"general";"via2",#N/A,TRUE,"general";"via3",#N/A,TRUE,"general"}</definedName>
    <definedName name="egeg">{"TAB1",#N/A,TRUE,"GENERAL";"TAB2",#N/A,TRUE,"GENERAL";"TAB3",#N/A,TRUE,"GENERAL";"TAB4",#N/A,TRUE,"GENERAL";"TAB5",#N/A,TRUE,"GENERAL"}</definedName>
    <definedName name="egtrgthrt">{"TAB1",#N/A,TRUE,"GENERAL";"TAB2",#N/A,TRUE,"GENERAL";"TAB3",#N/A,TRUE,"GENERAL";"TAB4",#N/A,TRUE,"GENERAL";"TAB5",#N/A,TRUE,"GENERAL"}</definedName>
    <definedName name="eqw">{"via1",#N/A,TRUE,"general";"via2",#N/A,TRUE,"general";"via3",#N/A,TRUE,"general"}</definedName>
    <definedName name="erg">{"TAB1",#N/A,TRUE,"GENERAL";"TAB2",#N/A,TRUE,"GENERAL";"TAB3",#N/A,TRUE,"GENERAL";"TAB4",#N/A,TRUE,"GENERAL";"TAB5",#N/A,TRUE,"GENERAL"}</definedName>
    <definedName name="erger">{"via1",#N/A,TRUE,"general";"via2",#N/A,TRUE,"general";"via3",#N/A,TRUE,"general"}</definedName>
    <definedName name="ergerg">{"via1",#N/A,TRUE,"general";"via2",#N/A,TRUE,"general";"via3",#N/A,TRUE,"general"}</definedName>
    <definedName name="ergfegr">{"via1",#N/A,TRUE,"general";"via2",#N/A,TRUE,"general";"via3",#N/A,TRUE,"general"}</definedName>
    <definedName name="ergge">{"TAB1",#N/A,TRUE,"GENERAL";"TAB2",#N/A,TRUE,"GENERAL";"TAB3",#N/A,TRUE,"GENERAL";"TAB4",#N/A,TRUE,"GENERAL";"TAB5",#N/A,TRUE,"GENERAL"}</definedName>
    <definedName name="erggewg">{"via1",#N/A,TRUE,"general";"via2",#N/A,TRUE,"general";"via3",#N/A,TRUE,"general"}</definedName>
    <definedName name="ergreg">{"TAB1",#N/A,TRUE,"GENERAL";"TAB2",#N/A,TRUE,"GENERAL";"TAB3",#N/A,TRUE,"GENERAL";"TAB4",#N/A,TRUE,"GENERAL";"TAB5",#N/A,TRUE,"GENERAL"}</definedName>
    <definedName name="ergregerg">{"via1",#N/A,TRUE,"general";"via2",#N/A,TRUE,"general";"via3",#N/A,TRUE,"general"}</definedName>
    <definedName name="ergrg">{"TAB1",#N/A,TRUE,"GENERAL";"TAB2",#N/A,TRUE,"GENERAL";"TAB3",#N/A,TRUE,"GENERAL";"TAB4",#N/A,TRUE,"GENERAL";"TAB5",#N/A,TRUE,"GENERAL"}</definedName>
    <definedName name="ergweg">{"TAB1",#N/A,TRUE,"GENERAL";"TAB2",#N/A,TRUE,"GENERAL";"TAB3",#N/A,TRUE,"GENERAL";"TAB4",#N/A,TRUE,"GENERAL";"TAB5",#N/A,TRUE,"GENERAL"}</definedName>
    <definedName name="ergwreg">{"via1",#N/A,TRUE,"general";"via2",#N/A,TRUE,"general";"via3",#N/A,TRUE,"general"}</definedName>
    <definedName name="erheyh">{"TAB1",#N/A,TRUE,"GENERAL";"TAB2",#N/A,TRUE,"GENERAL";"TAB3",#N/A,TRUE,"GENERAL";"TAB4",#N/A,TRUE,"GENERAL";"TAB5",#N/A,TRUE,"GENERAL"}</definedName>
    <definedName name="err">{"TAB1",#N/A,TRUE,"GENERAL";"TAB2",#N/A,TRUE,"GENERAL";"TAB3",#N/A,TRUE,"GENERAL";"TAB4",#N/A,TRUE,"GENERAL";"TAB5",#N/A,TRUE,"GENERAL"}</definedName>
    <definedName name="ert">{"via1",#N/A,TRUE,"general";"via2",#N/A,TRUE,"general";"via3",#N/A,TRUE,"general"}</definedName>
    <definedName name="erte">{"via1",#N/A,TRUE,"general";"via2",#N/A,TRUE,"general";"via3",#N/A,TRUE,"general"}</definedName>
    <definedName name="erter">{"TAB1",#N/A,TRUE,"GENERAL";"TAB2",#N/A,TRUE,"GENERAL";"TAB3",#N/A,TRUE,"GENERAL";"TAB4",#N/A,TRUE,"GENERAL";"TAB5",#N/A,TRUE,"GENERAL"}</definedName>
    <definedName name="ertert">{"via1",#N/A,TRUE,"general";"via2",#N/A,TRUE,"general";"via3",#N/A,TRUE,"general"}</definedName>
    <definedName name="ertgyhik">{"TAB1",#N/A,TRUE,"GENERAL";"TAB2",#N/A,TRUE,"GENERAL";"TAB3",#N/A,TRUE,"GENERAL";"TAB4",#N/A,TRUE,"GENERAL";"TAB5",#N/A,TRUE,"GENERAL"}</definedName>
    <definedName name="ertreb">{"via1",#N/A,TRUE,"general";"via2",#N/A,TRUE,"general";"via3",#N/A,TRUE,"general"}</definedName>
    <definedName name="ertret">{"TAB1",#N/A,TRUE,"GENERAL";"TAB2",#N/A,TRUE,"GENERAL";"TAB3",#N/A,TRUE,"GENERAL";"TAB4",#N/A,TRUE,"GENERAL";"TAB5",#N/A,TRUE,"GENERAL"}</definedName>
    <definedName name="erttret">{"via1",#N/A,TRUE,"general";"via2",#N/A,TRUE,"general";"via3",#N/A,TRUE,"general"}</definedName>
    <definedName name="ertuiy">{"via1",#N/A,TRUE,"general";"via2",#N/A,TRUE,"general";"via3",#N/A,TRUE,"general"}</definedName>
    <definedName name="ertwert">{"TAB1",#N/A,TRUE,"GENERAL";"TAB2",#N/A,TRUE,"GENERAL";"TAB3",#N/A,TRUE,"GENERAL";"TAB4",#N/A,TRUE,"GENERAL";"TAB5",#N/A,TRUE,"GENERAL"}</definedName>
    <definedName name="eru">{"TAB1",#N/A,TRUE,"GENERAL";"TAB2",#N/A,TRUE,"GENERAL";"TAB3",#N/A,TRUE,"GENERAL";"TAB4",#N/A,TRUE,"GENERAL";"TAB5",#N/A,TRUE,"GENERAL"}</definedName>
    <definedName name="ERV">{"via1",#N/A,TRUE,"general";"via2",#N/A,TRUE,"general";"via3",#N/A,TRUE,"general"}</definedName>
    <definedName name="erware">{"via1",#N/A,TRUE,"general";"via2",#N/A,TRUE,"general";"via3",#N/A,TRUE,"general"}</definedName>
    <definedName name="ERWER">{"via1",#N/A,TRUE,"general";"via2",#N/A,TRUE,"general";"via3",#N/A,TRUE,"general"}</definedName>
    <definedName name="erwertd">{"TAB1",#N/A,TRUE,"GENERAL";"TAB2",#N/A,TRUE,"GENERAL";"TAB3",#N/A,TRUE,"GENERAL";"TAB4",#N/A,TRUE,"GENERAL";"TAB5",#N/A,TRUE,"GENERAL"}</definedName>
    <definedName name="erwr">{"TAB1",#N/A,TRUE,"GENERAL";"TAB2",#N/A,TRUE,"GENERAL";"TAB3",#N/A,TRUE,"GENERAL";"TAB4",#N/A,TRUE,"GENERAL";"TAB5",#N/A,TRUE,"GENERAL"}</definedName>
    <definedName name="ERWRL">{"via1",#N/A,TRUE,"general";"via2",#N/A,TRUE,"general";"via3",#N/A,TRUE,"general"}</definedName>
    <definedName name="ery">{"via1",#N/A,TRUE,"general";"via2",#N/A,TRUE,"general";"via3",#N/A,TRUE,"general"}</definedName>
    <definedName name="eryhd">{"via1",#N/A,TRUE,"general";"via2",#N/A,TRUE,"general";"via3",#N/A,TRUE,"general"}</definedName>
    <definedName name="eryhdf">{"TAB1",#N/A,TRUE,"GENERAL";"TAB2",#N/A,TRUE,"GENERAL";"TAB3",#N/A,TRUE,"GENERAL";"TAB4",#N/A,TRUE,"GENERAL";"TAB5",#N/A,TRUE,"GENERAL"}</definedName>
    <definedName name="eryhk">{"TAB1",#N/A,TRUE,"GENERAL";"TAB2",#N/A,TRUE,"GENERAL";"TAB3",#N/A,TRUE,"GENERAL";"TAB4",#N/A,TRUE,"GENERAL";"TAB5",#N/A,TRUE,"GENERAL"}</definedName>
    <definedName name="eryhrf">{"TAB1",#N/A,TRUE,"GENERAL";"TAB2",#N/A,TRUE,"GENERAL";"TAB3",#N/A,TRUE,"GENERAL";"TAB4",#N/A,TRUE,"GENERAL";"TAB5",#N/A,TRUE,"GENERAL"}</definedName>
    <definedName name="eryre">{"TAB1",#N/A,TRUE,"GENERAL";"TAB2",#N/A,TRUE,"GENERAL";"TAB3",#N/A,TRUE,"GENERAL";"TAB4",#N/A,TRUE,"GENERAL";"TAB5",#N/A,TRUE,"GENERAL"}</definedName>
    <definedName name="erytd">{"via1",#N/A,TRUE,"general";"via2",#N/A,TRUE,"general";"via3",#N/A,TRUE,"general"}</definedName>
    <definedName name="eryty">{"via1",#N/A,TRUE,"general";"via2",#N/A,TRUE,"general";"via3",#N/A,TRUE,"general"}</definedName>
    <definedName name="eryy">{"via1",#N/A,TRUE,"general";"via2",#N/A,TRUE,"general";"via3",#N/A,TRUE,"general"}</definedName>
    <definedName name="etertgg">{"via1",#N/A,TRUE,"general";"via2",#N/A,TRUE,"general";"via3",#N/A,TRUE,"general"}</definedName>
    <definedName name="etewt">{"TAB1",#N/A,TRUE,"GENERAL";"TAB2",#N/A,TRUE,"GENERAL";"TAB3",#N/A,TRUE,"GENERAL";"TAB4",#N/A,TRUE,"GENERAL";"TAB5",#N/A,TRUE,"GENERAL"}</definedName>
    <definedName name="etu">{"via1",#N/A,TRUE,"general";"via2",#N/A,TRUE,"general";"via3",#N/A,TRUE,"general"}</definedName>
    <definedName name="etueh">{"via1",#N/A,TRUE,"general";"via2",#N/A,TRUE,"general";"via3",#N/A,TRUE,"general"}</definedName>
    <definedName name="etyty">{"via1",#N/A,TRUE,"general";"via2",#N/A,TRUE,"general";"via3",#N/A,TRUE,"general"}</definedName>
    <definedName name="etyu">{"TAB1",#N/A,TRUE,"GENERAL";"TAB2",#N/A,TRUE,"GENERAL";"TAB3",#N/A,TRUE,"GENERAL";"TAB4",#N/A,TRUE,"GENERAL";"TAB5",#N/A,TRUE,"GENERAL"}</definedName>
    <definedName name="eu">{"via1",#N/A,TRUE,"general";"via2",#N/A,TRUE,"general";"via3",#N/A,TRUE,"general"}</definedName>
    <definedName name="eut">{"via1",#N/A,TRUE,"general";"via2",#N/A,TRUE,"general";"via3",#N/A,TRUE,"general"}</definedName>
    <definedName name="euyt">{"TAB1",#N/A,TRUE,"GENERAL";"TAB2",#N/A,TRUE,"GENERAL";"TAB3",#N/A,TRUE,"GENERAL";"TAB4",#N/A,TRUE,"GENERAL";"TAB5",#N/A,TRUE,"GENERAL"}</definedName>
    <definedName name="ewegt">{"TAB1",#N/A,TRUE,"GENERAL";"TAB2",#N/A,TRUE,"GENERAL";"TAB3",#N/A,TRUE,"GENERAL";"TAB4",#N/A,TRUE,"GENERAL";"TAB5",#N/A,TRUE,"GENERAL"}</definedName>
    <definedName name="ewfewfg">{"TAB1",#N/A,TRUE,"GENERAL";"TAB2",#N/A,TRUE,"GENERAL";"TAB3",#N/A,TRUE,"GENERAL";"TAB4",#N/A,TRUE,"GENERAL";"TAB5",#N/A,TRUE,"GENERAL"}</definedName>
    <definedName name="ewre">{"TAB1",#N/A,TRUE,"GENERAL";"TAB2",#N/A,TRUE,"GENERAL";"TAB3",#N/A,TRUE,"GENERAL";"TAB4",#N/A,TRUE,"GENERAL";"TAB5",#N/A,TRUE,"GENERAL"}</definedName>
    <definedName name="ewrewf">{"TAB1",#N/A,TRUE,"GENERAL";"TAB2",#N/A,TRUE,"GENERAL";"TAB3",#N/A,TRUE,"GENERAL";"TAB4",#N/A,TRUE,"GENERAL";"TAB5",#N/A,TRUE,"GENERAL"}</definedName>
    <definedName name="ewrr">{"TAB1",#N/A,TRUE,"GENERAL";"TAB2",#N/A,TRUE,"GENERAL";"TAB3",#N/A,TRUE,"GENERAL";"TAB4",#N/A,TRUE,"GENERAL";"TAB5",#N/A,TRUE,"GENERAL"}</definedName>
    <definedName name="ewrt">{"TAB1",#N/A,TRUE,"GENERAL";"TAB2",#N/A,TRUE,"GENERAL";"TAB3",#N/A,TRUE,"GENERAL";"TAB4",#N/A,TRUE,"GENERAL";"TAB5",#N/A,TRUE,"GENERAL"}</definedName>
    <definedName name="ewrwer">{"TAB1",#N/A,TRUE,"GENERAL";"TAB2",#N/A,TRUE,"GENERAL";"TAB3",#N/A,TRUE,"GENERAL";"TAB4",#N/A,TRUE,"GENERAL";"TAB5",#N/A,TRUE,"GENERAL"}</definedName>
    <definedName name="fda">{"TAB1",#N/A,TRUE,"GENERAL";"TAB2",#N/A,TRUE,"GENERAL";"TAB3",#N/A,TRUE,"GENERAL";"TAB4",#N/A,TRUE,"GENERAL";"TAB5",#N/A,TRUE,"GENERAL"}</definedName>
    <definedName name="fdbjp">{"TAB1",#N/A,TRUE,"GENERAL";"TAB2",#N/A,TRUE,"GENERAL";"TAB3",#N/A,TRUE,"GENERAL";"TAB4",#N/A,TRUE,"GENERAL";"TAB5",#N/A,TRUE,"GENERAL"}</definedName>
    <definedName name="fdf">{"TAB1",#N/A,TRUE,"GENERAL";"TAB2",#N/A,TRUE,"GENERAL";"TAB3",#N/A,TRUE,"GENERAL";"TAB4",#N/A,TRUE,"GENERAL";"TAB5",#N/A,TRUE,"GENERAL"}</definedName>
    <definedName name="fdg">{"via1",#N/A,TRUE,"general";"via2",#N/A,TRUE,"general";"via3",#N/A,TRUE,"general"}</definedName>
    <definedName name="FDGD">{"TAB1",#N/A,TRUE,"GENERAL";"TAB2",#N/A,TRUE,"GENERAL";"TAB3",#N/A,TRUE,"GENERAL";"TAB4",#N/A,TRUE,"GENERAL";"TAB5",#N/A,TRUE,"GENERAL"}</definedName>
    <definedName name="FDGFDBBP">{"TAB1",#N/A,TRUE,"GENERAL";"TAB2",#N/A,TRUE,"GENERAL";"TAB3",#N/A,TRUE,"GENERAL";"TAB4",#N/A,TRUE,"GENERAL";"TAB5",#N/A,TRUE,"GENERAL"}</definedName>
    <definedName name="fdh">{"TAB1",#N/A,TRUE,"GENERAL";"TAB2",#N/A,TRUE,"GENERAL";"TAB3",#N/A,TRUE,"GENERAL";"TAB4",#N/A,TRUE,"GENERAL";"TAB5",#N/A,TRUE,"GENERAL"}</definedName>
    <definedName name="fdsf">{"TAB1",#N/A,TRUE,"GENERAL";"TAB2",#N/A,TRUE,"GENERAL";"TAB3",#N/A,TRUE,"GENERAL";"TAB4",#N/A,TRUE,"GENERAL";"TAB5",#N/A,TRUE,"GENERAL"}</definedName>
    <definedName name="fdsfds">{"TAB1",#N/A,TRUE,"GENERAL";"TAB2",#N/A,TRUE,"GENERAL";"TAB3",#N/A,TRUE,"GENERAL";"TAB4",#N/A,TRUE,"GENERAL";"TAB5",#N/A,TRUE,"GENERAL"}</definedName>
    <definedName name="fdsfdsf">{"via1",#N/A,TRUE,"general";"via2",#N/A,TRUE,"general";"via3",#N/A,TRUE,"general"}</definedName>
    <definedName name="fdsgfds">{"via1",#N/A,TRUE,"general";"via2",#N/A,TRUE,"general";"via3",#N/A,TRUE,"general"}</definedName>
    <definedName name="fdsgsdfu">{"TAB1",#N/A,TRUE,"GENERAL";"TAB2",#N/A,TRUE,"GENERAL";"TAB3",#N/A,TRUE,"GENERAL";"TAB4",#N/A,TRUE,"GENERAL";"TAB5",#N/A,TRUE,"GENERAL"}</definedName>
    <definedName name="FDSIO">{"TAB1",#N/A,TRUE,"GENERAL";"TAB2",#N/A,TRUE,"GENERAL";"TAB3",#N/A,TRUE,"GENERAL";"TAB4",#N/A,TRUE,"GENERAL";"TAB5",#N/A,TRUE,"GENERAL"}</definedName>
    <definedName name="ferfer">{"via1",#N/A,TRUE,"general";"via2",#N/A,TRUE,"general";"via3",#N/A,TRUE,"general"}</definedName>
    <definedName name="fff">{"via1",#N/A,TRUE,"general";"via2",#N/A,TRUE,"general";"via3",#N/A,TRUE,"general"}</definedName>
    <definedName name="ffffd">{"via1",#N/A,TRUE,"general";"via2",#N/A,TRUE,"general";"via3",#N/A,TRUE,"general"}</definedName>
    <definedName name="fffffft">{"TAB1",#N/A,TRUE,"GENERAL";"TAB2",#N/A,TRUE,"GENERAL";"TAB3",#N/A,TRUE,"GENERAL";"TAB4",#N/A,TRUE,"GENERAL";"TAB5",#N/A,TRUE,"GENERAL"}</definedName>
    <definedName name="fffffik">{"TAB1",#N/A,TRUE,"GENERAL";"TAB2",#N/A,TRUE,"GENERAL";"TAB3",#N/A,TRUE,"GENERAL";"TAB4",#N/A,TRUE,"GENERAL";"TAB5",#N/A,TRUE,"GENERAL"}</definedName>
    <definedName name="fffffj">{"TAB1",#N/A,TRUE,"GENERAL";"TAB2",#N/A,TRUE,"GENERAL";"TAB3",#N/A,TRUE,"GENERAL";"TAB4",#N/A,TRUE,"GENERAL";"TAB5",#N/A,TRUE,"GENERAL"}</definedName>
    <definedName name="ffffrd">{"via1",#N/A,TRUE,"general";"via2",#N/A,TRUE,"general";"via3",#N/A,TRUE,"general"}</definedName>
    <definedName name="ffffy">{"TAB1",#N/A,TRUE,"GENERAL";"TAB2",#N/A,TRUE,"GENERAL";"TAB3",#N/A,TRUE,"GENERAL";"TAB4",#N/A,TRUE,"GENERAL";"TAB5",#N/A,TRUE,"GENERAL"}</definedName>
    <definedName name="fffrfr">{"TAB1",#N/A,TRUE,"GENERAL";"TAB2",#N/A,TRUE,"GENERAL";"TAB3",#N/A,TRUE,"GENERAL";"TAB4",#N/A,TRUE,"GENERAL";"TAB5",#N/A,TRUE,"GENERAL"}</definedName>
    <definedName name="fffs">{"TAB1",#N/A,TRUE,"GENERAL";"TAB2",#N/A,TRUE,"GENERAL";"TAB3",#N/A,TRUE,"GENERAL";"TAB4",#N/A,TRUE,"GENERAL";"TAB5",#N/A,TRUE,"GENERAL"}</definedName>
    <definedName name="fgdfg">{"TAB1",#N/A,TRUE,"GENERAL";"TAB2",#N/A,TRUE,"GENERAL";"TAB3",#N/A,TRUE,"GENERAL";"TAB4",#N/A,TRUE,"GENERAL";"TAB5",#N/A,TRUE,"GENERAL"}</definedName>
    <definedName name="fgdfsgr">{"via1",#N/A,TRUE,"general";"via2",#N/A,TRUE,"general";"via3",#N/A,TRUE,"general"}</definedName>
    <definedName name="fgdsfg">{"TAB1",#N/A,TRUE,"GENERAL";"TAB2",#N/A,TRUE,"GENERAL";"TAB3",#N/A,TRUE,"GENERAL";"TAB4",#N/A,TRUE,"GENERAL";"TAB5",#N/A,TRUE,"GENERAL"}</definedName>
    <definedName name="FGFDH">{"via1",#N/A,TRUE,"general";"via2",#N/A,TRUE,"general";"via3",#N/A,TRUE,"general"}</definedName>
    <definedName name="fgghhj">{"via1",#N/A,TRUE,"general";"via2",#N/A,TRUE,"general";"via3",#N/A,TRUE,"general"}</definedName>
    <definedName name="FGHFBC">{"via1",#N/A,TRUE,"general";"via2",#N/A,TRUE,"general";"via3",#N/A,TRUE,"general"}</definedName>
    <definedName name="fghfg">{"TAB1",#N/A,TRUE,"GENERAL";"TAB2",#N/A,TRUE,"GENERAL";"TAB3",#N/A,TRUE,"GENERAL";"TAB4",#N/A,TRUE,"GENERAL";"TAB5",#N/A,TRUE,"GENERAL"}</definedName>
    <definedName name="fghfgh">{"via1",#N/A,TRUE,"general";"via2",#N/A,TRUE,"general";"via3",#N/A,TRUE,"general"}</definedName>
    <definedName name="FGHFW">{"via1",#N/A,TRUE,"general";"via2",#N/A,TRUE,"general";"via3",#N/A,TRUE,"general"}</definedName>
    <definedName name="fghhh">{"TAB1",#N/A,TRUE,"GENERAL";"TAB2",#N/A,TRUE,"GENERAL";"TAB3",#N/A,TRUE,"GENERAL";"TAB4",#N/A,TRUE,"GENERAL";"TAB5",#N/A,TRUE,"GENERAL"}</definedName>
    <definedName name="fghsfgh">{"via1",#N/A,TRUE,"general";"via2",#N/A,TRUE,"general";"via3",#N/A,TRUE,"general"}</definedName>
    <definedName name="fght">{"TAB1",#N/A,TRUE,"GENERAL";"TAB2",#N/A,TRUE,"GENERAL";"TAB3",#N/A,TRUE,"GENERAL";"TAB4",#N/A,TRUE,"GENERAL";"TAB5",#N/A,TRUE,"GENERAL"}</definedName>
    <definedName name="fgjgryi">{"TAB1",#N/A,TRUE,"GENERAL";"TAB2",#N/A,TRUE,"GENERAL";"TAB3",#N/A,TRUE,"GENERAL";"TAB4",#N/A,TRUE,"GENERAL";"TAB5",#N/A,TRUE,"GENERAL"}</definedName>
    <definedName name="fhfg">{"TAB1",#N/A,TRUE,"GENERAL";"TAB2",#N/A,TRUE,"GENERAL";"TAB3",#N/A,TRUE,"GENERAL";"TAB4",#N/A,TRUE,"GENERAL";"TAB5",#N/A,TRUE,"GENERAL"}</definedName>
    <definedName name="fhfgh">{"via1",#N/A,TRUE,"general";"via2",#N/A,TRUE,"general";"via3",#N/A,TRUE,"general"}</definedName>
    <definedName name="fhgh">{"via1",#N/A,TRUE,"general";"via2",#N/A,TRUE,"general";"via3",#N/A,TRUE,"general"}</definedName>
    <definedName name="fhpltyunh">{"via1",#N/A,TRUE,"general";"via2",#N/A,TRUE,"general";"via3",#N/A,TRUE,"general"}</definedName>
    <definedName name="formula" localSheetId="3">'EVALUACION TECNICA'!$A$44:$B$47</definedName>
    <definedName name="formula">#REF!</definedName>
    <definedName name="frbgsd">{"TAB1",#N/A,TRUE,"GENERAL";"TAB2",#N/A,TRUE,"GENERAL";"TAB3",#N/A,TRUE,"GENERAL";"TAB4",#N/A,TRUE,"GENERAL";"TAB5",#N/A,TRUE,"GENERAL"}</definedName>
    <definedName name="frefr">{"via1",#N/A,TRUE,"general";"via2",#N/A,TRUE,"general";"via3",#N/A,TRUE,"general"}</definedName>
    <definedName name="frfa">{"via1",#N/A,TRUE,"general";"via2",#N/A,TRUE,"general";"via3",#N/A,TRUE,"general"}</definedName>
    <definedName name="frfr">{"TAB1",#N/A,TRUE,"GENERAL";"TAB2",#N/A,TRUE,"GENERAL";"TAB3",#N/A,TRUE,"GENERAL";"TAB4",#N/A,TRUE,"GENERAL";"TAB5",#N/A,TRUE,"GENERAL"}</definedName>
    <definedName name="fwff">{"via1",#N/A,TRUE,"general";"via2",#N/A,TRUE,"general";"via3",#N/A,TRUE,"general"}</definedName>
    <definedName name="fwwe">{"via1",#N/A,TRUE,"general";"via2",#N/A,TRUE,"general";"via3",#N/A,TRUE,"general"}</definedName>
    <definedName name="gbbfghghj">{"TAB1",#N/A,TRUE,"GENERAL";"TAB2",#N/A,TRUE,"GENERAL";"TAB3",#N/A,TRUE,"GENERAL";"TAB4",#N/A,TRUE,"GENERAL";"TAB5",#N/A,TRUE,"GENERAL"}</definedName>
    <definedName name="gdt">{"TAB1",#N/A,TRUE,"GENERAL";"TAB2",#N/A,TRUE,"GENERAL";"TAB3",#N/A,TRUE,"GENERAL";"TAB4",#N/A,TRUE,"GENERAL";"TAB5",#N/A,TRUE,"GENERAL"}</definedName>
    <definedName name="geg">{"via1",#N/A,TRUE,"general";"via2",#N/A,TRUE,"general";"via3",#N/A,TRUE,"general"}</definedName>
    <definedName name="gerg">{"TAB1",#N/A,TRUE,"GENERAL";"TAB2",#N/A,TRUE,"GENERAL";"TAB3",#N/A,TRUE,"GENERAL";"TAB4",#N/A,TRUE,"GENERAL";"TAB5",#N/A,TRUE,"GENERAL"}</definedName>
    <definedName name="gerg54">{"via1",#N/A,TRUE,"general";"via2",#N/A,TRUE,"general";"via3",#N/A,TRUE,"general"}</definedName>
    <definedName name="gergew">{"TAB1",#N/A,TRUE,"GENERAL";"TAB2",#N/A,TRUE,"GENERAL";"TAB3",#N/A,TRUE,"GENERAL";"TAB4",#N/A,TRUE,"GENERAL";"TAB5",#N/A,TRUE,"GENERAL"}</definedName>
    <definedName name="gergw">{"TAB1",#N/A,TRUE,"GENERAL";"TAB2",#N/A,TRUE,"GENERAL";"TAB3",#N/A,TRUE,"GENERAL";"TAB4",#N/A,TRUE,"GENERAL";"TAB5",#N/A,TRUE,"GENERAL"}</definedName>
    <definedName name="gfd">{"TAB1",#N/A,TRUE,"GENERAL";"TAB2",#N/A,TRUE,"GENERAL";"TAB3",#N/A,TRUE,"GENERAL";"TAB4",#N/A,TRUE,"GENERAL";"TAB5",#N/A,TRUE,"GENERAL"}</definedName>
    <definedName name="gfdg">{"via1",#N/A,TRUE,"general";"via2",#N/A,TRUE,"general";"via3",#N/A,TRUE,"general"}</definedName>
    <definedName name="gfgfgr">{"via1",#N/A,TRUE,"general";"via2",#N/A,TRUE,"general";"via3",#N/A,TRUE,"general"}</definedName>
    <definedName name="gfhf">{"via1",#N/A,TRUE,"general";"via2",#N/A,TRUE,"general";"via3",#N/A,TRUE,"general"}</definedName>
    <definedName name="gfhfdh">{"TAB1",#N/A,TRUE,"GENERAL";"TAB2",#N/A,TRUE,"GENERAL";"TAB3",#N/A,TRUE,"GENERAL";"TAB4",#N/A,TRUE,"GENERAL";"TAB5",#N/A,TRUE,"GENERAL"}</definedName>
    <definedName name="gfhgfh">{"TAB1",#N/A,TRUE,"GENERAL";"TAB2",#N/A,TRUE,"GENERAL";"TAB3",#N/A,TRUE,"GENERAL";"TAB4",#N/A,TRUE,"GENERAL";"TAB5",#N/A,TRUE,"GENERAL"}</definedName>
    <definedName name="GFJHGJ">{"TAB1",#N/A,TRUE,"GENERAL";"TAB2",#N/A,TRUE,"GENERAL";"TAB3",#N/A,TRUE,"GENERAL";"TAB4",#N/A,TRUE,"GENERAL";"TAB5",#N/A,TRUE,"GENERAL"}</definedName>
    <definedName name="gfjjh">{"via1",#N/A,TRUE,"general";"via2",#N/A,TRUE,"general";"via3",#N/A,TRUE,"general"}</definedName>
    <definedName name="gfutyj6">{"via1",#N/A,TRUE,"general";"via2",#N/A,TRUE,"general";"via3",#N/A,TRUE,"general"}</definedName>
    <definedName name="gg">{"TAB1",#N/A,TRUE,"GENERAL";"TAB2",#N/A,TRUE,"GENERAL";"TAB3",#N/A,TRUE,"GENERAL";"TAB4",#N/A,TRUE,"GENERAL";"TAB5",#N/A,TRUE,"GENERAL"}</definedName>
    <definedName name="ggdr">{"via1",#N/A,TRUE,"general";"via2",#N/A,TRUE,"general";"via3",#N/A,TRUE,"general"}</definedName>
    <definedName name="ggerg">{"TAB1",#N/A,TRUE,"GENERAL";"TAB2",#N/A,TRUE,"GENERAL";"TAB3",#N/A,TRUE,"GENERAL";"TAB4",#N/A,TRUE,"GENERAL";"TAB5",#N/A,TRUE,"GENERAL"}</definedName>
    <definedName name="gggb">{"TAB1",#N/A,TRUE,"GENERAL";"TAB2",#N/A,TRUE,"GENERAL";"TAB3",#N/A,TRUE,"GENERAL";"TAB4",#N/A,TRUE,"GENERAL";"TAB5",#N/A,TRUE,"GENERAL"}</definedName>
    <definedName name="gggg">{"via1",#N/A,TRUE,"general";"via2",#N/A,TRUE,"general";"via3",#N/A,TRUE,"general"}</definedName>
    <definedName name="ggggd">{"TAB1",#N/A,TRUE,"GENERAL";"TAB2",#N/A,TRUE,"GENERAL";"TAB3",#N/A,TRUE,"GENERAL";"TAB4",#N/A,TRUE,"GENERAL";"TAB5",#N/A,TRUE,"GENERAL"}</definedName>
    <definedName name="gggggt">{"via1",#N/A,TRUE,"general";"via2",#N/A,TRUE,"general";"via3",#N/A,TRUE,"general"}</definedName>
    <definedName name="gggghn">{"TAB1",#N/A,TRUE,"GENERAL";"TAB2",#N/A,TRUE,"GENERAL";"TAB3",#N/A,TRUE,"GENERAL";"TAB4",#N/A,TRUE,"GENERAL";"TAB5",#N/A,TRUE,"GENERAL"}</definedName>
    <definedName name="ggggt">{"TAB1",#N/A,TRUE,"GENERAL";"TAB2",#N/A,TRUE,"GENERAL";"TAB3",#N/A,TRUE,"GENERAL";"TAB4",#N/A,TRUE,"GENERAL";"TAB5",#N/A,TRUE,"GENERAL"}</definedName>
    <definedName name="ggggy">{"TAB1",#N/A,TRUE,"GENERAL";"TAB2",#N/A,TRUE,"GENERAL";"TAB3",#N/A,TRUE,"GENERAL";"TAB4",#N/A,TRUE,"GENERAL";"TAB5",#N/A,TRUE,"GENERAL"}</definedName>
    <definedName name="gggtgd">{"via1",#N/A,TRUE,"general";"via2",#N/A,TRUE,"general";"via3",#N/A,TRUE,"general"}</definedName>
    <definedName name="ggtgt">{"via1",#N/A,TRUE,"general";"via2",#N/A,TRUE,"general";"via3",#N/A,TRUE,"general"}</definedName>
    <definedName name="ghdghuy">{"via1",#N/A,TRUE,"general";"via2",#N/A,TRUE,"general";"via3",#N/A,TRUE,"general"}</definedName>
    <definedName name="GHDP">{"via1",#N/A,TRUE,"general";"via2",#N/A,TRUE,"general";"via3",#N/A,TRUE,"general"}</definedName>
    <definedName name="ghfg">{"via1",#N/A,TRUE,"general";"via2",#N/A,TRUE,"general";"via3",#N/A,TRUE,"general"}</definedName>
    <definedName name="ghjghj">{"TAB1",#N/A,TRUE,"GENERAL";"TAB2",#N/A,TRUE,"GENERAL";"TAB3",#N/A,TRUE,"GENERAL";"TAB4",#N/A,TRUE,"GENERAL";"TAB5",#N/A,TRUE,"GENERAL"}</definedName>
    <definedName name="GHKJHK">{"TAB1",#N/A,TRUE,"GENERAL";"TAB2",#N/A,TRUE,"GENERAL";"TAB3",#N/A,TRUE,"GENERAL";"TAB4",#N/A,TRUE,"GENERAL";"TAB5",#N/A,TRUE,"GENERAL"}</definedName>
    <definedName name="GJHVCB">{"TAB1",#N/A,TRUE,"GENERAL";"TAB2",#N/A,TRUE,"GENERAL";"TAB3",#N/A,TRUE,"GENERAL";"TAB4",#N/A,TRUE,"GENERAL";"TAB5",#N/A,TRUE,"GENERAL"}</definedName>
    <definedName name="gk">{"via1",#N/A,TRUE,"general";"via2",#N/A,TRUE,"general";"via3",#N/A,TRUE,"general"}</definedName>
    <definedName name="GRAF1ANO">{"via1",#N/A,TRUE,"general";"via2",#N/A,TRUE,"general";"via3",#N/A,TRUE,"general"}</definedName>
    <definedName name="GRAF1AÑO">{"TAB1",#N/A,TRUE,"GENERAL";"TAB2",#N/A,TRUE,"GENERAL";"TAB3",#N/A,TRUE,"GENERAL";"TAB4",#N/A,TRUE,"GENERAL";"TAB5",#N/A,TRUE,"GENERAL"}</definedName>
    <definedName name="gregds">{"TAB1",#N/A,TRUE,"GENERAL";"TAB2",#N/A,TRUE,"GENERAL";"TAB3",#N/A,TRUE,"GENERAL";"TAB4",#N/A,TRUE,"GENERAL";"TAB5",#N/A,TRUE,"GENERAL"}</definedName>
    <definedName name="grehrtyh">{"TAB1",#N/A,TRUE,"GENERAL";"TAB2",#N/A,TRUE,"GENERAL";"TAB3",#N/A,TRUE,"GENERAL";"TAB4",#N/A,TRUE,"GENERAL";"TAB5",#N/A,TRUE,"GENERAL"}</definedName>
    <definedName name="grggwero">{"via1",#N/A,TRUE,"general";"via2",#N/A,TRUE,"general";"via3",#N/A,TRUE,"general"}</definedName>
    <definedName name="grtyerh">{"TAB1",#N/A,TRUE,"GENERAL";"TAB2",#N/A,TRUE,"GENERAL";"TAB3",#N/A,TRUE,"GENERAL";"TAB4",#N/A,TRUE,"GENERAL";"TAB5",#N/A,TRUE,"GENERAL"}</definedName>
    <definedName name="GSDG">{"TAB1",#N/A,TRUE,"GENERAL";"TAB2",#N/A,TRUE,"GENERAL";"TAB3",#N/A,TRUE,"GENERAL";"TAB4",#N/A,TRUE,"GENERAL";"TAB5",#N/A,TRUE,"GENERAL"}</definedName>
    <definedName name="gsfsf">{"via1",#N/A,TRUE,"general";"via2",#N/A,TRUE,"general";"via3",#N/A,TRUE,"general"}</definedName>
    <definedName name="gtgt">{"via1",#N/A,TRUE,"general";"via2",#N/A,TRUE,"general";"via3",#N/A,TRUE,"general"}</definedName>
    <definedName name="gtgtg">{"via1",#N/A,TRUE,"general";"via2",#N/A,TRUE,"general";"via3",#N/A,TRUE,"general"}</definedName>
    <definedName name="gtgtgff">{"via1",#N/A,TRUE,"general";"via2",#N/A,TRUE,"general";"via3",#N/A,TRUE,"general"}</definedName>
    <definedName name="gtgtgyh">{"TAB1",#N/A,TRUE,"GENERAL";"TAB2",#N/A,TRUE,"GENERAL";"TAB3",#N/A,TRUE,"GENERAL";"TAB4",#N/A,TRUE,"GENERAL";"TAB5",#N/A,TRUE,"GENERAL"}</definedName>
    <definedName name="gtgth">{"TAB1",#N/A,TRUE,"GENERAL";"TAB2",#N/A,TRUE,"GENERAL";"TAB3",#N/A,TRUE,"GENERAL";"TAB4",#N/A,TRUE,"GENERAL";"TAB5",#N/A,TRUE,"GENERAL"}</definedName>
    <definedName name="h9h">{"via1",#N/A,TRUE,"general";"via2",#N/A,TRUE,"general";"via3",#N/A,TRUE,"general"}</definedName>
    <definedName name="hbfdhrw">{"TAB1",#N/A,TRUE,"GENERAL";"TAB2",#N/A,TRUE,"GENERAL";"TAB3",#N/A,TRUE,"GENERAL";"TAB4",#N/A,TRUE,"GENERAL";"TAB5",#N/A,TRUE,"GENERAL"}</definedName>
    <definedName name="hdfh">{"via1",#N/A,TRUE,"general";"via2",#N/A,TRUE,"general";"via3",#N/A,TRUE,"general"}</definedName>
    <definedName name="hdfh4">{"TAB1",#N/A,TRUE,"GENERAL";"TAB2",#N/A,TRUE,"GENERAL";"TAB3",#N/A,TRUE,"GENERAL";"TAB4",#N/A,TRUE,"GENERAL";"TAB5",#N/A,TRUE,"GENERAL"}</definedName>
    <definedName name="hdfhwq">{"TAB1",#N/A,TRUE,"GENERAL";"TAB2",#N/A,TRUE,"GENERAL";"TAB3",#N/A,TRUE,"GENERAL";"TAB4",#N/A,TRUE,"GENERAL";"TAB5",#N/A,TRUE,"GENERAL"}</definedName>
    <definedName name="hdgh">{"via1",#N/A,TRUE,"general";"via2",#N/A,TRUE,"general";"via3",#N/A,TRUE,"general"}</definedName>
    <definedName name="hdhf">{"TAB1",#N/A,TRUE,"GENERAL";"TAB2",#N/A,TRUE,"GENERAL";"TAB3",#N/A,TRUE,"GENERAL";"TAB4",#N/A,TRUE,"GENERAL";"TAB5",#N/A,TRUE,"GENERAL"}</definedName>
    <definedName name="hfgh">{"via1",#N/A,TRUE,"general";"via2",#N/A,TRUE,"general";"via3",#N/A,TRUE,"general"}</definedName>
    <definedName name="hfh">{"TAB1",#N/A,TRUE,"GENERAL";"TAB2",#N/A,TRUE,"GENERAL";"TAB3",#N/A,TRUE,"GENERAL";"TAB4",#N/A,TRUE,"GENERAL";"TAB5",#N/A,TRUE,"GENERAL"}</definedName>
    <definedName name="hfhg">{"TAB1",#N/A,TRUE,"GENERAL";"TAB2",#N/A,TRUE,"GENERAL";"TAB3",#N/A,TRUE,"GENERAL";"TAB4",#N/A,TRUE,"GENERAL";"TAB5",#N/A,TRUE,"GENERAL"}</definedName>
    <definedName name="hfthr">{"via1",#N/A,TRUE,"general";"via2",#N/A,TRUE,"general";"via3",#N/A,TRUE,"general"}</definedName>
    <definedName name="hg">{"via1",#N/A,TRUE,"general";"via2",#N/A,TRUE,"general";"via3",#N/A,TRUE,"general"}</definedName>
    <definedName name="HGFH">{"via1",#N/A,TRUE,"general";"via2",#N/A,TRUE,"general";"via3",#N/A,TRUE,"general"}</definedName>
    <definedName name="hgfhty">{"via1",#N/A,TRUE,"general";"via2",#N/A,TRUE,"general";"via3",#N/A,TRUE,"general"}</definedName>
    <definedName name="HGHFH7">{"TAB1",#N/A,TRUE,"GENERAL";"TAB2",#N/A,TRUE,"GENERAL";"TAB3",#N/A,TRUE,"GENERAL";"TAB4",#N/A,TRUE,"GENERAL";"TAB5",#N/A,TRUE,"GENERAL"}</definedName>
    <definedName name="hghhj">{"TAB1",#N/A,TRUE,"GENERAL";"TAB2",#N/A,TRUE,"GENERAL";"TAB3",#N/A,TRUE,"GENERAL";"TAB4",#N/A,TRUE,"GENERAL";"TAB5",#N/A,TRUE,"GENERAL"}</definedName>
    <definedName name="hghydj">{"via1",#N/A,TRUE,"general";"via2",#N/A,TRUE,"general";"via3",#N/A,TRUE,"general"}</definedName>
    <definedName name="hgjfjw">{"via1",#N/A,TRUE,"general";"via2",#N/A,TRUE,"general";"via3",#N/A,TRUE,"general"}</definedName>
    <definedName name="HGJG">{"TAB1",#N/A,TRUE,"GENERAL";"TAB2",#N/A,TRUE,"GENERAL";"TAB3",#N/A,TRUE,"GENERAL";"TAB4",#N/A,TRUE,"GENERAL";"TAB5",#N/A,TRUE,"GENERAL"}</definedName>
    <definedName name="hhh">{"TAB1",#N/A,TRUE,"GENERAL";"TAB2",#N/A,TRUE,"GENERAL";"TAB3",#N/A,TRUE,"GENERAL";"TAB4",#N/A,TRUE,"GENERAL";"TAB5",#N/A,TRUE,"GENERAL"}</definedName>
    <definedName name="hhhhhh">{"via1",#N/A,TRUE,"general";"via2",#N/A,TRUE,"general";"via3",#N/A,TRUE,"general"}</definedName>
    <definedName name="hhhhhho">{"TAB1",#N/A,TRUE,"GENERAL";"TAB2",#N/A,TRUE,"GENERAL";"TAB3",#N/A,TRUE,"GENERAL";"TAB4",#N/A,TRUE,"GENERAL";"TAB5",#N/A,TRUE,"GENERAL"}</definedName>
    <definedName name="hhhhhpy">{"TAB1",#N/A,TRUE,"GENERAL";"TAB2",#N/A,TRUE,"GENERAL";"TAB3",#N/A,TRUE,"GENERAL";"TAB4",#N/A,TRUE,"GENERAL";"TAB5",#N/A,TRUE,"GENERAL"}</definedName>
    <definedName name="hhhhth">{"via1",#N/A,TRUE,"general";"via2",#N/A,TRUE,"general";"via3",#N/A,TRUE,"general"}</definedName>
    <definedName name="hhhyhyh">{"TAB1",#N/A,TRUE,"GENERAL";"TAB2",#N/A,TRUE,"GENERAL";"TAB3",#N/A,TRUE,"GENERAL";"TAB4",#N/A,TRUE,"GENERAL";"TAB5",#N/A,TRUE,"GENERAL"}</definedName>
    <definedName name="hhtrhreh">{"via1",#N/A,TRUE,"general";"via2",#N/A,TRUE,"general";"via3",#N/A,TRUE,"general"}</definedName>
    <definedName name="hjfg">{"via1",#N/A,TRUE,"general";"via2",#N/A,TRUE,"general";"via3",#N/A,TRUE,"general"}</definedName>
    <definedName name="hjgh">{"TAB1",#N/A,TRUE,"GENERAL";"TAB2",#N/A,TRUE,"GENERAL";"TAB3",#N/A,TRUE,"GENERAL";"TAB4",#N/A,TRUE,"GENERAL";"TAB5",#N/A,TRUE,"GENERAL"}</definedName>
    <definedName name="hjghj">{"TAB1",#N/A,TRUE,"GENERAL";"TAB2",#N/A,TRUE,"GENERAL";"TAB3",#N/A,TRUE,"GENERAL";"TAB4",#N/A,TRUE,"GENERAL";"TAB5",#N/A,TRUE,"GENERAL"}</definedName>
    <definedName name="hjhjhg">{"TAB1",#N/A,TRUE,"GENERAL";"TAB2",#N/A,TRUE,"GENERAL";"TAB3",#N/A,TRUE,"GENERAL";"TAB4",#N/A,TRUE,"GENERAL";"TAB5",#N/A,TRUE,"GENERAL"}</definedName>
    <definedName name="HJKH">{"via1",#N/A,TRUE,"general";"via2",#N/A,TRUE,"general";"via3",#N/A,TRUE,"general"}</definedName>
    <definedName name="hjkjk">{"via1",#N/A,TRUE,"general";"via2",#N/A,TRUE,"general";"via3",#N/A,TRUE,"general"}</definedName>
    <definedName name="hn">{"TAB1",#N/A,TRUE,"GENERAL";"TAB2",#N/A,TRUE,"GENERAL";"TAB3",#N/A,TRUE,"GENERAL";"TAB4",#N/A,TRUE,"GENERAL";"TAB5",#N/A,TRUE,"GENERAL"}</definedName>
    <definedName name="hreer">{"TAB1",#N/A,TRUE,"GENERAL";"TAB2",#N/A,TRUE,"GENERAL";"TAB3",#N/A,TRUE,"GENERAL";"TAB4",#N/A,TRUE,"GENERAL";"TAB5",#N/A,TRUE,"GENERAL"}</definedName>
    <definedName name="hrhth">{"TAB1",#N/A,TRUE,"GENERAL";"TAB2",#N/A,TRUE,"GENERAL";"TAB3",#N/A,TRUE,"GENERAL";"TAB4",#N/A,TRUE,"GENERAL";"TAB5",#N/A,TRUE,"GENERAL"}</definedName>
    <definedName name="hrthtrh">{"TAB1",#N/A,TRUE,"GENERAL";"TAB2",#N/A,TRUE,"GENERAL";"TAB3",#N/A,TRUE,"GENERAL";"TAB4",#N/A,TRUE,"GENERAL";"TAB5",#N/A,TRUE,"GENERAL"}</definedName>
    <definedName name="hsfg">{"via1",#N/A,TRUE,"general";"via2",#N/A,TRUE,"general";"via3",#N/A,TRUE,"general"}</definedName>
    <definedName name="hthdrf">{"TAB1",#N/A,TRUE,"GENERAL";"TAB2",#N/A,TRUE,"GENERAL";"TAB3",#N/A,TRUE,"GENERAL";"TAB4",#N/A,TRUE,"GENERAL";"TAB5",#N/A,TRUE,"GENERAL"}</definedName>
    <definedName name="htryrt7">{"via1",#N/A,TRUE,"general";"via2",#N/A,TRUE,"general";"via3",#N/A,TRUE,"general"}</definedName>
    <definedName name="hyhjop">{"TAB1",#N/A,TRUE,"GENERAL";"TAB2",#N/A,TRUE,"GENERAL";"TAB3",#N/A,TRUE,"GENERAL";"TAB4",#N/A,TRUE,"GENERAL";"TAB5",#N/A,TRUE,"GENERAL"}</definedName>
    <definedName name="hyhyh">{"TAB1",#N/A,TRUE,"GENERAL";"TAB2",#N/A,TRUE,"GENERAL";"TAB3",#N/A,TRUE,"GENERAL";"TAB4",#N/A,TRUE,"GENERAL";"TAB5",#N/A,TRUE,"GENERAL"}</definedName>
    <definedName name="hytirs">{"via1",#N/A,TRUE,"general";"via2",#N/A,TRUE,"general";"via3",#N/A,TRUE,"general"}</definedName>
    <definedName name="i8i">{"TAB1",#N/A,TRUE,"GENERAL";"TAB2",#N/A,TRUE,"GENERAL";"TAB3",#N/A,TRUE,"GENERAL";"TAB4",#N/A,TRUE,"GENERAL";"TAB5",#N/A,TRUE,"GENERAL"}</definedName>
    <definedName name="ii">{"TAB1",#N/A,TRUE,"GENERAL";"TAB2",#N/A,TRUE,"GENERAL";"TAB3",#N/A,TRUE,"GENERAL";"TAB4",#N/A,TRUE,"GENERAL";"TAB5",#N/A,TRUE,"GENERAL"}</definedName>
    <definedName name="iii">{"via1",#N/A,TRUE,"general";"via2",#N/A,TRUE,"general";"via3",#N/A,TRUE,"general"}</definedName>
    <definedName name="iiii">{"via1",#N/A,TRUE,"general";"via2",#N/A,TRUE,"general";"via3",#N/A,TRUE,"general"}</definedName>
    <definedName name="iiiiiiik">{"via1",#N/A,TRUE,"general";"via2",#N/A,TRUE,"general";"via3",#N/A,TRUE,"general"}</definedName>
    <definedName name="iiiiuh">{"TAB1",#N/A,TRUE,"GENERAL";"TAB2",#N/A,TRUE,"GENERAL";"TAB3",#N/A,TRUE,"GENERAL";"TAB4",#N/A,TRUE,"GENERAL";"TAB5",#N/A,TRUE,"GENERAL"}</definedName>
    <definedName name="iktgvfmu">{"TAB1",#N/A,TRUE,"GENERAL";"TAB2",#N/A,TRUE,"GENERAL";"TAB3",#N/A,TRUE,"GENERAL";"TAB4",#N/A,TRUE,"GENERAL";"TAB5",#N/A,TRUE,"GENERAL"}</definedName>
    <definedName name="incoval">{"via1",#N/A,TRUE,"general";"via2",#N/A,TRUE,"general";"via3",#N/A,TRUE,"general"}</definedName>
    <definedName name="IUI">{"TAB1",#N/A,TRUE,"GENERAL";"TAB2",#N/A,TRUE,"GENERAL";"TAB3",#N/A,TRUE,"GENERAL";"TAB4",#N/A,TRUE,"GENERAL";"TAB5",#N/A,TRUE,"GENERAL"}</definedName>
    <definedName name="iuit7">{"TAB1",#N/A,TRUE,"GENERAL";"TAB2",#N/A,TRUE,"GENERAL";"TAB3",#N/A,TRUE,"GENERAL";"TAB4",#N/A,TRUE,"GENERAL";"TAB5",#N/A,TRUE,"GENERAL"}</definedName>
    <definedName name="iul">{"via1",#N/A,TRUE,"general";"via2",#N/A,TRUE,"general";"via3",#N/A,TRUE,"general"}</definedName>
    <definedName name="iuouio">{"via1",#N/A,TRUE,"general";"via2",#N/A,TRUE,"general";"via3",#N/A,TRUE,"general"}</definedName>
    <definedName name="iuyi9">{"TAB1",#N/A,TRUE,"GENERAL";"TAB2",#N/A,TRUE,"GENERAL";"TAB3",#N/A,TRUE,"GENERAL";"TAB4",#N/A,TRUE,"GENERAL";"TAB5",#N/A,TRUE,"GENERAL"}</definedName>
    <definedName name="iyuiuyi">{"via1",#N/A,TRUE,"general";"via2",#N/A,TRUE,"general";"via3",#N/A,TRUE,"general"}</definedName>
    <definedName name="j">{"TAB1",#N/A,TRUE,"GENERAL";"TAB2",#N/A,TRUE,"GENERAL";"TAB3",#N/A,TRUE,"GENERAL";"TAB4",#N/A,TRUE,"GENERAL";"TAB5",#N/A,TRUE,"GENERAL"}</definedName>
    <definedName name="jd">{"via1",#N/A,TRUE,"general";"via2",#N/A,TRUE,"general";"via3",#N/A,TRUE,"general"}</definedName>
    <definedName name="jdh">{"TAB1",#N/A,TRUE,"GENERAL";"TAB2",#N/A,TRUE,"GENERAL";"TAB3",#N/A,TRUE,"GENERAL";"TAB4",#N/A,TRUE,"GENERAL";"TAB5",#N/A,TRUE,"GENERAL"}</definedName>
    <definedName name="jeytj">{"TAB1",#N/A,TRUE,"GENERAL";"TAB2",#N/A,TRUE,"GENERAL";"TAB3",#N/A,TRUE,"GENERAL";"TAB4",#N/A,TRUE,"GENERAL";"TAB5",#N/A,TRUE,"GENERAL"}</definedName>
    <definedName name="jfhjfrt">{"TAB1",#N/A,TRUE,"GENERAL";"TAB2",#N/A,TRUE,"GENERAL";"TAB3",#N/A,TRUE,"GENERAL";"TAB4",#N/A,TRUE,"GENERAL";"TAB5",#N/A,TRUE,"GENERAL"}</definedName>
    <definedName name="jgfj">{"via1",#N/A,TRUE,"general";"via2",#N/A,TRUE,"general";"via3",#N/A,TRUE,"general"}</definedName>
    <definedName name="jghj">{"TAB1",#N/A,TRUE,"GENERAL";"TAB2",#N/A,TRUE,"GENERAL";"TAB3",#N/A,TRUE,"GENERAL";"TAB4",#N/A,TRUE,"GENERAL";"TAB5",#N/A,TRUE,"GENERAL"}</definedName>
    <definedName name="jgj">{"TAB1",#N/A,TRUE,"GENERAL";"TAB2",#N/A,TRUE,"GENERAL";"TAB3",#N/A,TRUE,"GENERAL";"TAB4",#N/A,TRUE,"GENERAL";"TAB5",#N/A,TRUE,"GENERAL"}</definedName>
    <definedName name="jhg">{"TAB1",#N/A,TRUE,"GENERAL";"TAB2",#N/A,TRUE,"GENERAL";"TAB3",#N/A,TRUE,"GENERAL";"TAB4",#N/A,TRUE,"GENERAL";"TAB5",#N/A,TRUE,"GENERAL"}</definedName>
    <definedName name="jhjyj">{"via1",#N/A,TRUE,"general";"via2",#N/A,TRUE,"general";"via3",#N/A,TRUE,"general"}</definedName>
    <definedName name="JHK">{"TAB1",#N/A,TRUE,"GENERAL";"TAB2",#N/A,TRUE,"GENERAL";"TAB3",#N/A,TRUE,"GENERAL";"TAB4",#N/A,TRUE,"GENERAL";"TAB5",#N/A,TRUE,"GENERAL"}</definedName>
    <definedName name="jhkgjkvf">{"TAB1",#N/A,TRUE,"GENERAL";"TAB2",#N/A,TRUE,"GENERAL";"TAB3",#N/A,TRUE,"GENERAL";"TAB4",#N/A,TRUE,"GENERAL";"TAB5",#N/A,TRUE,"GENERAL"}</definedName>
    <definedName name="jj">{"via1",#N/A,TRUE,"general";"via2",#N/A,TRUE,"general";"via3",#N/A,TRUE,"general"}</definedName>
    <definedName name="jjfq">{"via1",#N/A,TRUE,"general";"via2",#N/A,TRUE,"general";"via3",#N/A,TRUE,"general"}</definedName>
    <definedName name="jjjhjddfg">{"via1",#N/A,TRUE,"general";"via2",#N/A,TRUE,"general";"via3",#N/A,TRUE,"general"}</definedName>
    <definedName name="jjjjju">{"via1",#N/A,TRUE,"general";"via2",#N/A,TRUE,"general";"via3",#N/A,TRUE,"general"}</definedName>
    <definedName name="jjujujty">{"TAB1",#N/A,TRUE,"GENERAL";"TAB2",#N/A,TRUE,"GENERAL";"TAB3",#N/A,TRUE,"GENERAL";"TAB4",#N/A,TRUE,"GENERAL";"TAB5",#N/A,TRUE,"GENERAL"}</definedName>
    <definedName name="jjyjy">{"via1",#N/A,TRUE,"general";"via2",#N/A,TRUE,"general";"via3",#N/A,TRUE,"general"}</definedName>
    <definedName name="jkk">{"TAB1",#N/A,TRUE,"GENERAL";"TAB2",#N/A,TRUE,"GENERAL";"TAB3",#N/A,TRUE,"GENERAL";"TAB4",#N/A,TRUE,"GENERAL";"TAB5",#N/A,TRUE,"GENERAL"}</definedName>
    <definedName name="jkl">{"TAB1",#N/A,TRUE,"GENERAL";"TAB2",#N/A,TRUE,"GENERAL";"TAB3",#N/A,TRUE,"GENERAL";"TAB4",#N/A,TRUE,"GENERAL";"TAB5",#N/A,TRUE,"GENERAL"}</definedName>
    <definedName name="JRYJ">{"via1",#N/A,TRUE,"general";"via2",#N/A,TRUE,"general";"via3",#N/A,TRUE,"general"}</definedName>
    <definedName name="jtyj">{"TAB1",#N/A,TRUE,"GENERAL";"TAB2",#N/A,TRUE,"GENERAL";"TAB3",#N/A,TRUE,"GENERAL";"TAB4",#N/A,TRUE,"GENERAL";"TAB5",#N/A,TRUE,"GENERAL"}</definedName>
    <definedName name="jtyry">{"TAB1",#N/A,TRUE,"GENERAL";"TAB2",#N/A,TRUE,"GENERAL";"TAB3",#N/A,TRUE,"GENERAL";"TAB4",#N/A,TRUE,"GENERAL";"TAB5",#N/A,TRUE,"GENERAL"}</definedName>
    <definedName name="juj">{"via1",#N/A,TRUE,"general";"via2",#N/A,TRUE,"general";"via3",#N/A,TRUE,"general"}</definedName>
    <definedName name="jujcx">{"via1",#N/A,TRUE,"general";"via2",#N/A,TRUE,"general";"via3",#N/A,TRUE,"general"}</definedName>
    <definedName name="jujuj">{"via1",#N/A,TRUE,"general";"via2",#N/A,TRUE,"general";"via3",#N/A,TRUE,"general"}</definedName>
    <definedName name="jujujuju">{"TAB1",#N/A,TRUE,"GENERAL";"TAB2",#N/A,TRUE,"GENERAL";"TAB3",#N/A,TRUE,"GENERAL";"TAB4",#N/A,TRUE,"GENERAL";"TAB5",#N/A,TRUE,"GENERAL"}</definedName>
    <definedName name="juuuhb">{"TAB1",#N/A,TRUE,"GENERAL";"TAB2",#N/A,TRUE,"GENERAL";"TAB3",#N/A,TRUE,"GENERAL";"TAB4",#N/A,TRUE,"GENERAL";"TAB5",#N/A,TRUE,"GENERAL"}</definedName>
    <definedName name="jyjt7">{"via1",#N/A,TRUE,"general";"via2",#N/A,TRUE,"general";"via3",#N/A,TRUE,"general"}</definedName>
    <definedName name="jyt">{"via1",#N/A,TRUE,"general";"via2",#N/A,TRUE,"general";"via3",#N/A,TRUE,"general"}</definedName>
    <definedName name="jytj">{"via1",#N/A,TRUE,"general";"via2",#N/A,TRUE,"general";"via3",#N/A,TRUE,"general"}</definedName>
    <definedName name="jyuju">{"via1",#N/A,TRUE,"general";"via2",#N/A,TRUE,"general";"via3",#N/A,TRUE,"general"}</definedName>
    <definedName name="jyujyuj">{"via1",#N/A,TRUE,"general";"via2",#N/A,TRUE,"general";"via3",#N/A,TRUE,"general"}</definedName>
    <definedName name="KHGGH">{"via1",#N/A,TRUE,"general";"via2",#N/A,TRUE,"general";"via3",#N/A,TRUE,"general"}</definedName>
    <definedName name="khjk7">{"TAB1",#N/A,TRUE,"GENERAL";"TAB2",#N/A,TRUE,"GENERAL";"TAB3",#N/A,TRUE,"GENERAL";"TAB4",#N/A,TRUE,"GENERAL";"TAB5",#N/A,TRUE,"GENERAL"}</definedName>
    <definedName name="kikik">{"via1",#N/A,TRUE,"general";"via2",#N/A,TRUE,"general";"via3",#N/A,TRUE,"general"}</definedName>
    <definedName name="kjhkd">{"via1",#N/A,TRUE,"general";"via2",#N/A,TRUE,"general";"via3",#N/A,TRUE,"general"}</definedName>
    <definedName name="kjk">{"via1",#N/A,TRUE,"general";"via2",#N/A,TRUE,"general";"via3",#N/A,TRUE,"general"}</definedName>
    <definedName name="kjtrkjr">{"via1",#N/A,TRUE,"general";"via2",#N/A,TRUE,"general";"via3",#N/A,TRUE,"general"}</definedName>
    <definedName name="kkkki">{"via1",#N/A,TRUE,"general";"via2",#N/A,TRUE,"general";"via3",#N/A,TRUE,"general"}</definedName>
    <definedName name="kkkkkki">{"TAB1",#N/A,TRUE,"GENERAL";"TAB2",#N/A,TRUE,"GENERAL";"TAB3",#N/A,TRUE,"GENERAL";"TAB4",#N/A,TRUE,"GENERAL";"TAB5",#N/A,TRUE,"GENERAL"}</definedName>
    <definedName name="krtrk">{"via1",#N/A,TRUE,"general";"via2",#N/A,TRUE,"general";"via3",#N/A,TRUE,"general"}</definedName>
    <definedName name="kyr">{"TAB1",#N/A,TRUE,"GENERAL";"TAB2",#N/A,TRUE,"GENERAL";"TAB3",#N/A,TRUE,"GENERAL";"TAB4",#N/A,TRUE,"GENERAL";"TAB5",#N/A,TRUE,"GENERAL"}</definedName>
    <definedName name="liuoo">{"TAB1",#N/A,TRUE,"GENERAL";"TAB2",#N/A,TRUE,"GENERAL";"TAB3",#N/A,TRUE,"GENERAL";"TAB4",#N/A,TRUE,"GENERAL";"TAB5",#N/A,TRUE,"GENERAL"}</definedName>
    <definedName name="lkj">{"via1",#N/A,TRUE,"general";"via2",#N/A,TRUE,"general";"via3",#N/A,TRUE,"general"}</definedName>
    <definedName name="LKJLJK">{"TAB1",#N/A,TRUE,"GENERAL";"TAB2",#N/A,TRUE,"GENERAL";"TAB3",#N/A,TRUE,"GENERAL";"TAB4",#N/A,TRUE,"GENERAL";"TAB5",#N/A,TRUE,"GENERAL"}</definedName>
    <definedName name="lllllh">{"via1",#N/A,TRUE,"general";"via2",#N/A,TRUE,"general";"via3",#N/A,TRUE,"general"}</definedName>
    <definedName name="lllllllo">{"via1",#N/A,TRUE,"general";"via2",#N/A,TRUE,"general";"via3",#N/A,TRUE,"general"}</definedName>
    <definedName name="lolol">{"TAB1",#N/A,TRUE,"GENERAL";"TAB2",#N/A,TRUE,"GENERAL";"TAB3",#N/A,TRUE,"GENERAL";"TAB4",#N/A,TRUE,"GENERAL";"TAB5",#N/A,TRUE,"GENERAL"}</definedName>
    <definedName name="lplpl">{"via1",#N/A,TRUE,"general";"via2",#N/A,TRUE,"general";"via3",#N/A,TRUE,"general"}</definedName>
    <definedName name="mafdsf">{"via1",#N/A,TRUE,"general";"via2",#N/A,TRUE,"general";"via3",#N/A,TRUE,"general"}</definedName>
    <definedName name="mao">{"TAB1",#N/A,TRUE,"GENERAL";"TAB2",#N/A,TRUE,"GENERAL";"TAB3",#N/A,TRUE,"GENERAL";"TAB4",#N/A,TRUE,"GENERAL";"TAB5",#N/A,TRUE,"GENERAL"}</definedName>
    <definedName name="maow">{"via1",#N/A,TRUE,"general";"via2",#N/A,TRUE,"general";"via3",#N/A,TRUE,"general"}</definedName>
    <definedName name="masor">{"via1",#N/A,TRUE,"general";"via2",#N/A,TRUE,"general";"via3",#N/A,TRUE,"general"}</definedName>
    <definedName name="mdd">{"via1",#N/A,TRUE,"general";"via2",#N/A,TRUE,"general";"via3",#N/A,TRUE,"general"}</definedName>
    <definedName name="meg">{"TAB1",#N/A,TRUE,"GENERAL";"TAB2",#N/A,TRUE,"GENERAL";"TAB3",#N/A,TRUE,"GENERAL";"TAB4",#N/A,TRUE,"GENERAL";"TAB5",#N/A,TRUE,"GENERAL"}</definedName>
    <definedName name="mfgjrdt">{"TAB1",#N/A,TRUE,"GENERAL";"TAB2",#N/A,TRUE,"GENERAL";"TAB3",#N/A,TRUE,"GENERAL";"TAB4",#N/A,TRUE,"GENERAL";"TAB5",#N/A,TRUE,"GENERAL"}</definedName>
    <definedName name="mghm">{"via1",#N/A,TRUE,"general";"via2",#N/A,TRUE,"general";"via3",#N/A,TRUE,"general"}</definedName>
    <definedName name="mjmj">{"via1",#N/A,TRUE,"general";"via2",#N/A,TRUE,"general";"via3",#N/A,TRUE,"general"}</definedName>
    <definedName name="mjmjmn">{"via1",#N/A,TRUE,"general";"via2",#N/A,TRUE,"general";"via3",#N/A,TRUE,"general"}</definedName>
    <definedName name="mjnhgkio">{"via1",#N/A,TRUE,"general";"via2",#N/A,TRUE,"general";"via3",#N/A,TRUE,"general"}</definedName>
    <definedName name="mmjmjh">{"TAB1",#N/A,TRUE,"GENERAL";"TAB2",#N/A,TRUE,"GENERAL";"TAB3",#N/A,TRUE,"GENERAL";"TAB4",#N/A,TRUE,"GENERAL";"TAB5",#N/A,TRUE,"GENERAL"}</definedName>
    <definedName name="mmm">{"TAB1",#N/A,TRUE,"GENERAL";"TAB2",#N/A,TRUE,"GENERAL";"TAB3",#N/A,TRUE,"GENERAL";"TAB4",#N/A,TRUE,"GENERAL";"TAB5",#N/A,TRUE,"GENERAL"}</definedName>
    <definedName name="mmmh">{"via1",#N/A,TRUE,"general";"via2",#N/A,TRUE,"general";"via3",#N/A,TRUE,"general"}</definedName>
    <definedName name="mmmmmjyt">{"TAB1",#N/A,TRUE,"GENERAL";"TAB2",#N/A,TRUE,"GENERAL";"TAB3",#N/A,TRUE,"GENERAL";"TAB4",#N/A,TRUE,"GENERAL";"TAB5",#N/A,TRUE,"GENERAL"}</definedName>
    <definedName name="mmmmmmg">{"via1",#N/A,TRUE,"general";"via2",#N/A,TRUE,"general";"via3",#N/A,TRUE,"general"}</definedName>
    <definedName name="MN">{"via1",#N/A,TRUE,"general";"via2",#N/A,TRUE,"general";"via3",#N/A,TRUE,"general"}</definedName>
    <definedName name="n">{"via1",#N/A,TRUE,"general";"via2",#N/A,TRUE,"general";"via3",#N/A,TRUE,"general"}</definedName>
    <definedName name="NANA">#REF!</definedName>
    <definedName name="nbvnv">{"via1",#N/A,TRUE,"general";"via2",#N/A,TRUE,"general";"via3",#N/A,TRUE,"general"}</definedName>
    <definedName name="NDHS">{"TAB1",#N/A,TRUE,"GENERAL";"TAB2",#N/A,TRUE,"GENERAL";"TAB3",#N/A,TRUE,"GENERAL";"TAB4",#N/A,TRUE,"GENERAL";"TAB5",#N/A,TRUE,"GENERAL"}</definedName>
    <definedName name="nf">{"TAB1",#N/A,TRUE,"GENERAL";"TAB2",#N/A,TRUE,"GENERAL";"TAB3",#N/A,TRUE,"GENERAL";"TAB4",#N/A,TRUE,"GENERAL";"TAB5",#N/A,TRUE,"GENERAL"}</definedName>
    <definedName name="nfg">{"via1",#N/A,TRUE,"general";"via2",#N/A,TRUE,"general";"via3",#N/A,TRUE,"general"}</definedName>
    <definedName name="nfgn">{"via1",#N/A,TRUE,"general";"via2",#N/A,TRUE,"general";"via3",#N/A,TRUE,"general"}</definedName>
    <definedName name="ngdn">{"TAB1",#N/A,TRUE,"GENERAL";"TAB2",#N/A,TRUE,"GENERAL";"TAB3",#N/A,TRUE,"GENERAL";"TAB4",#N/A,TRUE,"GENERAL";"TAB5",#N/A,TRUE,"GENERAL"}</definedName>
    <definedName name="ngfh">{"via1",#N/A,TRUE,"general";"via2",#N/A,TRUE,"general";"via3",#N/A,TRUE,"general"}</definedName>
    <definedName name="nhn">{"via1",#N/A,TRUE,"general";"via2",#N/A,TRUE,"general";"via3",#N/A,TRUE,"general"}</definedName>
    <definedName name="nhncfgn">{"TAB1",#N/A,TRUE,"GENERAL";"TAB2",#N/A,TRUE,"GENERAL";"TAB3",#N/A,TRUE,"GENERAL";"TAB4",#N/A,TRUE,"GENERAL";"TAB5",#N/A,TRUE,"GENERAL"}</definedName>
    <definedName name="nhndr">{"via1",#N/A,TRUE,"general";"via2",#N/A,TRUE,"general";"via3",#N/A,TRUE,"general"}</definedName>
    <definedName name="nmmmm">{"via1",#N/A,TRUE,"general";"via2",#N/A,TRUE,"general";"via3",#N/A,TRUE,"general"}</definedName>
    <definedName name="NN">{"TAB1",#N/A,TRUE,"GENERAL";"TAB2",#N/A,TRUE,"GENERAL";"TAB3",#N/A,TRUE,"GENERAL";"TAB4",#N/A,TRUE,"GENERAL";"TAB5",#N/A,TRUE,"GENERAL"}</definedName>
    <definedName name="nndng">{"TAB1",#N/A,TRUE,"GENERAL";"TAB2",#N/A,TRUE,"GENERAL";"TAB3",#N/A,TRUE,"GENERAL";"TAB4",#N/A,TRUE,"GENERAL";"TAB5",#N/A,TRUE,"GENERAL"}</definedName>
    <definedName name="nnnhd">{"via1",#N/A,TRUE,"general";"via2",#N/A,TRUE,"general";"via3",#N/A,TRUE,"general"}</definedName>
    <definedName name="nnnnn">{"via1",#N/A,TRUE,"general";"via2",#N/A,TRUE,"general";"via3",#N/A,TRUE,"general"}</definedName>
    <definedName name="nnnnnd">{"TAB1",#N/A,TRUE,"GENERAL";"TAB2",#N/A,TRUE,"GENERAL";"TAB3",#N/A,TRUE,"GENERAL";"TAB4",#N/A,TRUE,"GENERAL";"TAB5",#N/A,TRUE,"GENERAL"}</definedName>
    <definedName name="nnnnnf">{"TAB1",#N/A,TRUE,"GENERAL";"TAB2",#N/A,TRUE,"GENERAL";"TAB3",#N/A,TRUE,"GENERAL";"TAB4",#N/A,TRUE,"GENERAL";"TAB5",#N/A,TRUE,"GENERAL"}</definedName>
    <definedName name="nnnnnh">{"via1",#N/A,TRUE,"general";"via2",#N/A,TRUE,"general";"via3",#N/A,TRUE,"general"}</definedName>
    <definedName name="NO">#REF!</definedName>
    <definedName name="nxn">{"via1",#N/A,TRUE,"general";"via2",#N/A,TRUE,"general";"via3",#N/A,TRUE,"general"}</definedName>
    <definedName name="ñpñpñ">{"via1",#N/A,TRUE,"general";"via2",#N/A,TRUE,"general";"via3",#N/A,TRUE,"general"}</definedName>
    <definedName name="o9o9">{"via1",#N/A,TRUE,"general";"via2",#N/A,TRUE,"general";"via3",#N/A,TRUE,"general"}</definedName>
    <definedName name="oiret">{"TAB1",#N/A,TRUE,"GENERAL";"TAB2",#N/A,TRUE,"GENERAL";"TAB3",#N/A,TRUE,"GENERAL";"TAB4",#N/A,TRUE,"GENERAL";"TAB5",#N/A,TRUE,"GENERAL"}</definedName>
    <definedName name="oirgrth">{"TAB1",#N/A,TRUE,"GENERAL";"TAB2",#N/A,TRUE,"GENERAL";"TAB3",#N/A,TRUE,"GENERAL";"TAB4",#N/A,TRUE,"GENERAL";"TAB5",#N/A,TRUE,"GENERAL"}</definedName>
    <definedName name="OIUOIU">{"via1",#N/A,TRUE,"general";"via2",#N/A,TRUE,"general";"via3",#N/A,TRUE,"general"}</definedName>
    <definedName name="ooooiii">{"TAB1",#N/A,TRUE,"GENERAL";"TAB2",#N/A,TRUE,"GENERAL";"TAB3",#N/A,TRUE,"GENERAL";"TAB4",#N/A,TRUE,"GENERAL";"TAB5",#N/A,TRUE,"GENERAL"}</definedName>
    <definedName name="oooos">{"via1",#N/A,TRUE,"general";"via2",#N/A,TRUE,"general";"via3",#N/A,TRUE,"general"}</definedName>
    <definedName name="p0p0">{"via1",#N/A,TRUE,"general";"via2",#N/A,TRUE,"general";"via3",#N/A,TRUE,"general"}</definedName>
    <definedName name="PKHK">{"TAB1",#N/A,TRUE,"GENERAL";"TAB2",#N/A,TRUE,"GENERAL";"TAB3",#N/A,TRUE,"GENERAL";"TAB4",#N/A,TRUE,"GENERAL";"TAB5",#N/A,TRUE,"GENERAL"}</definedName>
    <definedName name="pkj">{"TAB1",#N/A,TRUE,"GENERAL";"TAB2",#N/A,TRUE,"GENERAL";"TAB3",#N/A,TRUE,"GENERAL";"TAB4",#N/A,TRUE,"GENERAL";"TAB5",#N/A,TRUE,"GENERAL"}</definedName>
    <definedName name="PLAD">{"TAB1",#N/A,TRUE,"GENERAL";"TAB2",#N/A,TRUE,"GENERAL";"TAB3",#N/A,TRUE,"GENERAL";"TAB4",#N/A,TRUE,"GENERAL";"TAB5",#N/A,TRUE,"GENERAL"}</definedName>
    <definedName name="PLPLUNN">{"TAB1",#N/A,TRUE,"GENERAL";"TAB2",#N/A,TRUE,"GENERAL";"TAB3",#N/A,TRUE,"GENERAL";"TAB4",#N/A,TRUE,"GENERAL";"TAB5",#N/A,TRUE,"GENERAL"}</definedName>
    <definedName name="POIUP">{"via1",#N/A,TRUE,"general";"via2",#N/A,TRUE,"general";"via3",#N/A,TRUE,"general"}</definedName>
    <definedName name="popop">{"via1",#N/A,TRUE,"general";"via2",#N/A,TRUE,"general";"via3",#N/A,TRUE,"general"}</definedName>
    <definedName name="popp">{"via1",#N/A,TRUE,"general";"via2",#N/A,TRUE,"general";"via3",#N/A,TRUE,"general"}</definedName>
    <definedName name="popvds">{"TAB1",#N/A,TRUE,"GENERAL";"TAB2",#N/A,TRUE,"GENERAL";"TAB3",#N/A,TRUE,"GENERAL";"TAB4",#N/A,TRUE,"GENERAL";"TAB5",#N/A,TRUE,"GENERAL"}</definedName>
    <definedName name="pouig">{"via1",#N/A,TRUE,"general";"via2",#N/A,TRUE,"general";"via3",#N/A,TRUE,"general"}</definedName>
    <definedName name="ppppp9">{"via1",#N/A,TRUE,"general";"via2",#N/A,TRUE,"general";"via3",#N/A,TRUE,"general"}</definedName>
    <definedName name="pppppd">{"TAB1",#N/A,TRUE,"GENERAL";"TAB2",#N/A,TRUE,"GENERAL";"TAB3",#N/A,TRUE,"GENERAL";"TAB4",#N/A,TRUE,"GENERAL";"TAB5",#N/A,TRUE,"GENERAL"}</definedName>
    <definedName name="pqroj">{"via1",#N/A,TRUE,"general";"via2",#N/A,TRUE,"general";"via3",#N/A,TRUE,"general"}</definedName>
    <definedName name="PRIMER">{"via1",#N/A,TRUE,"general";"via2",#N/A,TRUE,"general";"via3",#N/A,TRUE,"general"}</definedName>
    <definedName name="PRIMET">{"TAB1",#N/A,TRUE,"GENERAL";"TAB2",#N/A,TRUE,"GENERAL";"TAB3",#N/A,TRUE,"GENERAL";"TAB4",#N/A,TRUE,"GENERAL";"TAB5",#N/A,TRUE,"GENERAL"}</definedName>
    <definedName name="ptope">{"TAB1",#N/A,TRUE,"GENERAL";"TAB2",#N/A,TRUE,"GENERAL";"TAB3",#N/A,TRUE,"GENERAL";"TAB4",#N/A,TRUE,"GENERAL";"TAB5",#N/A,TRUE,"GENERAL"}</definedName>
    <definedName name="ptopes">{"via1",#N/A,TRUE,"general";"via2",#N/A,TRUE,"general";"via3",#N/A,TRUE,"general"}</definedName>
    <definedName name="q">{"via1",#N/A,TRUE,"general";"via2",#N/A,TRUE,"general";"via3",#N/A,TRUE,"general"}</definedName>
    <definedName name="q1q1q">{"via1",#N/A,TRUE,"general";"via2",#N/A,TRUE,"general";"via3",#N/A,TRUE,"general"}</definedName>
    <definedName name="qaedtguj">{"via1",#N/A,TRUE,"general";"via2",#N/A,TRUE,"general";"via3",#N/A,TRUE,"general"}</definedName>
    <definedName name="QAQSWS">{"via1",#N/A,TRUE,"general";"via2",#N/A,TRUE,"general";"via3",#N/A,TRUE,"general"}</definedName>
    <definedName name="qaqwwxcr">{"via1",#N/A,TRUE,"general";"via2",#N/A,TRUE,"general";"via3",#N/A,TRUE,"general"}</definedName>
    <definedName name="qedcd">{"via1",#N/A,TRUE,"general";"via2",#N/A,TRUE,"general";"via3",#N/A,TRUE,"general"}</definedName>
    <definedName name="qeqewe">{"TAB1",#N/A,TRUE,"GENERAL";"TAB2",#N/A,TRUE,"GENERAL";"TAB3",#N/A,TRUE,"GENERAL";"TAB4",#N/A,TRUE,"GENERAL";"TAB5",#N/A,TRUE,"GENERAL"}</definedName>
    <definedName name="qewj">{"via1",#N/A,TRUE,"general";"via2",#N/A,TRUE,"general";"via3",#N/A,TRUE,"general"}</definedName>
    <definedName name="qqqqqw">{"via1",#N/A,TRUE,"general";"via2",#N/A,TRUE,"general";"via3",#N/A,TRUE,"general"}</definedName>
    <definedName name="qw">{"via1",#N/A,TRUE,"general";"via2",#N/A,TRUE,"general";"via3",#N/A,TRUE,"general"}</definedName>
    <definedName name="qwdas2">{"via1",#N/A,TRUE,"general";"via2",#N/A,TRUE,"general";"via3",#N/A,TRUE,"general"}</definedName>
    <definedName name="qweqe">{"TAB1",#N/A,TRUE,"GENERAL";"TAB2",#N/A,TRUE,"GENERAL";"TAB3",#N/A,TRUE,"GENERAL";"TAB4",#N/A,TRUE,"GENERAL";"TAB5",#N/A,TRUE,"GENERAL"}</definedName>
    <definedName name="qwqwqwj">{"TAB1",#N/A,TRUE,"GENERAL";"TAB2",#N/A,TRUE,"GENERAL";"TAB3",#N/A,TRUE,"GENERAL";"TAB4",#N/A,TRUE,"GENERAL";"TAB5",#N/A,TRUE,"GENERAL"}</definedName>
    <definedName name="rege">{"TAB1",#N/A,TRUE,"GENERAL";"TAB2",#N/A,TRUE,"GENERAL";"TAB3",#N/A,TRUE,"GENERAL";"TAB4",#N/A,TRUE,"GENERAL";"TAB5",#N/A,TRUE,"GENERAL"}</definedName>
    <definedName name="regresd">{"TAB1",#N/A,TRUE,"GENERAL";"TAB2",#N/A,TRUE,"GENERAL";"TAB3",#N/A,TRUE,"GENERAL";"TAB4",#N/A,TRUE,"GENERAL";"TAB5",#N/A,TRUE,"GENERAL"}</definedName>
    <definedName name="regthio">{"TAB1",#N/A,TRUE,"GENERAL";"TAB2",#N/A,TRUE,"GENERAL";"TAB3",#N/A,TRUE,"GENERAL";"TAB4",#N/A,TRUE,"GENERAL";"TAB5",#N/A,TRUE,"GENERAL"}</definedName>
    <definedName name="REJHE">{"via1",#N/A,TRUE,"general";"via2",#N/A,TRUE,"general";"via3",#N/A,TRUE,"general"}</definedName>
    <definedName name="rer">{"via1",#N/A,TRUE,"general";"via2",#N/A,TRUE,"general";"via3",#N/A,TRUE,"general"}</definedName>
    <definedName name="rererw">{"TAB1",#N/A,TRUE,"GENERAL";"TAB2",#N/A,TRUE,"GENERAL";"TAB3",#N/A,TRUE,"GENERAL";"TAB4",#N/A,TRUE,"GENERAL";"TAB5",#N/A,TRUE,"GENERAL"}</definedName>
    <definedName name="rerg">{"TAB1",#N/A,TRUE,"GENERAL";"TAB2",#N/A,TRUE,"GENERAL";"TAB3",#N/A,TRUE,"GENERAL";"TAB4",#N/A,TRUE,"GENERAL";"TAB5",#N/A,TRUE,"GENERAL"}</definedName>
    <definedName name="rerrrrw">{"TAB1",#N/A,TRUE,"GENERAL";"TAB2",#N/A,TRUE,"GENERAL";"TAB3",#N/A,TRUE,"GENERAL";"TAB4",#N/A,TRUE,"GENERAL";"TAB5",#N/A,TRUE,"GENERAL"}</definedName>
    <definedName name="RETTRE">{"via1",#N/A,TRUE,"general";"via2",#N/A,TRUE,"general";"via3",#N/A,TRUE,"general"}</definedName>
    <definedName name="rety">{"TAB1",#N/A,TRUE,"GENERAL";"TAB2",#N/A,TRUE,"GENERAL";"TAB3",#N/A,TRUE,"GENERAL";"TAB4",#N/A,TRUE,"GENERAL";"TAB5",#N/A,TRUE,"GENERAL"}</definedName>
    <definedName name="rewfreg">{"via1",#N/A,TRUE,"general";"via2",#N/A,TRUE,"general";"via3",#N/A,TRUE,"general"}</definedName>
    <definedName name="rewr">{"via1",#N/A,TRUE,"general";"via2",#N/A,TRUE,"general";"via3",#N/A,TRUE,"general"}</definedName>
    <definedName name="REWWER">{"TAB1",#N/A,TRUE,"GENERAL";"TAB2",#N/A,TRUE,"GENERAL";"TAB3",#N/A,TRUE,"GENERAL";"TAB4",#N/A,TRUE,"GENERAL";"TAB5",#N/A,TRUE,"GENERAL"}</definedName>
    <definedName name="reyepoi">{"TAB1",#N/A,TRUE,"GENERAL";"TAB2",#N/A,TRUE,"GENERAL";"TAB3",#N/A,TRUE,"GENERAL";"TAB4",#N/A,TRUE,"GENERAL";"TAB5",#N/A,TRUE,"GENERAL"}</definedName>
    <definedName name="reyety">{"via1",#N/A,TRUE,"general";"via2",#N/A,TRUE,"general";"via3",#N/A,TRUE,"general"}</definedName>
    <definedName name="reyty">{"via1",#N/A,TRUE,"general";"via2",#N/A,TRUE,"general";"via3",#N/A,TRUE,"general"}</definedName>
    <definedName name="reyyt">{"via1",#N/A,TRUE,"general";"via2",#N/A,TRUE,"general";"via3",#N/A,TRUE,"general"}</definedName>
    <definedName name="rfhnhjyu">{"TAB1",#N/A,TRUE,"GENERAL";"TAB2",#N/A,TRUE,"GENERAL";"TAB3",#N/A,TRUE,"GENERAL";"TAB4",#N/A,TRUE,"GENERAL";"TAB5",#N/A,TRUE,"GENERAL"}</definedName>
    <definedName name="rfrf">{"via1",#N/A,TRUE,"general";"via2",#N/A,TRUE,"general";"via3",#N/A,TRUE,"general"}</definedName>
    <definedName name="rge">{"via1",#N/A,TRUE,"general";"via2",#N/A,TRUE,"general";"via3",#N/A,TRUE,"general"}</definedName>
    <definedName name="rgegg">{"via1",#N/A,TRUE,"general";"via2",#N/A,TRUE,"general";"via3",#N/A,TRUE,"general"}</definedName>
    <definedName name="rhh">{"TAB1",#N/A,TRUE,"GENERAL";"TAB2",#N/A,TRUE,"GENERAL";"TAB3",#N/A,TRUE,"GENERAL";"TAB4",#N/A,TRUE,"GENERAL";"TAB5",#N/A,TRUE,"GENERAL"}</definedName>
    <definedName name="rhrtd">{"TAB1",#N/A,TRUE,"GENERAL";"TAB2",#N/A,TRUE,"GENERAL";"TAB3",#N/A,TRUE,"GENERAL";"TAB4",#N/A,TRUE,"GENERAL";"TAB5",#N/A,TRUE,"GENERAL"}</definedName>
    <definedName name="rhtry">{"TAB1",#N/A,TRUE,"GENERAL";"TAB2",#N/A,TRUE,"GENERAL";"TAB3",#N/A,TRUE,"GENERAL";"TAB4",#N/A,TRUE,"GENERAL";"TAB5",#N/A,TRUE,"GENERAL"}</definedName>
    <definedName name="rj">{"TAB1",#N/A,TRUE,"GENERAL";"TAB2",#N/A,TRUE,"GENERAL";"TAB3",#N/A,TRUE,"GENERAL";"TAB4",#N/A,TRUE,"GENERAL";"TAB5",#N/A,TRUE,"GENERAL"}</definedName>
    <definedName name="rjjth">{"TAB1",#N/A,TRUE,"GENERAL";"TAB2",#N/A,TRUE,"GENERAL";"TAB3",#N/A,TRUE,"GENERAL";"TAB4",#N/A,TRUE,"GENERAL";"TAB5",#N/A,TRUE,"GENERAL"}</definedName>
    <definedName name="rjy">{"via1",#N/A,TRUE,"general";"via2",#N/A,TRUE,"general";"via3",#N/A,TRUE,"general"}</definedName>
    <definedName name="rkjyk">{"TAB1",#N/A,TRUE,"GENERAL";"TAB2",#N/A,TRUE,"GENERAL";"TAB3",#N/A,TRUE,"GENERAL";"TAB4",#N/A,TRUE,"GENERAL";"TAB5",#N/A,TRUE,"GENERAL"}</definedName>
    <definedName name="rkru">{"via1",#N/A,TRUE,"general";"via2",#N/A,TRUE,"general";"via3",#N/A,TRUE,"general"}</definedName>
    <definedName name="rky">{"TAB1",#N/A,TRUE,"GENERAL";"TAB2",#N/A,TRUE,"GENERAL";"TAB3",#N/A,TRUE,"GENERAL";"TAB4",#N/A,TRUE,"GENERAL";"TAB5",#N/A,TRUE,"GENERAL"}</definedName>
    <definedName name="rrr">{"via1",#N/A,TRUE,"general";"via2",#N/A,TRUE,"general";"via3",#N/A,TRUE,"general"}</definedName>
    <definedName name="rrrrrb">{"via1",#N/A,TRUE,"general";"via2",#N/A,TRUE,"general";"via3",#N/A,TRUE,"general"}</definedName>
    <definedName name="rrrrrrre">{"TAB1",#N/A,TRUE,"GENERAL";"TAB2",#N/A,TRUE,"GENERAL";"TAB3",#N/A,TRUE,"GENERAL";"TAB4",#N/A,TRUE,"GENERAL";"TAB5",#N/A,TRUE,"GENERAL"}</definedName>
    <definedName name="rrrrt">{"via1",#N/A,TRUE,"general";"via2",#N/A,TRUE,"general";"via3",#N/A,TRUE,"general"}</definedName>
    <definedName name="rsdgsd5">{"TAB1",#N/A,TRUE,"GENERAL";"TAB2",#N/A,TRUE,"GENERAL";"TAB3",#N/A,TRUE,"GENERAL";"TAB4",#N/A,TRUE,"GENERAL";"TAB5",#N/A,TRUE,"GENERAL"}</definedName>
    <definedName name="rt">{"TAB1",#N/A,TRUE,"GENERAL";"TAB2",#N/A,TRUE,"GENERAL";"TAB3",#N/A,TRUE,"GENERAL";"TAB4",#N/A,TRUE,"GENERAL";"TAB5",#N/A,TRUE,"GENERAL"}</definedName>
    <definedName name="rte">{"TAB1",#N/A,TRUE,"GENERAL";"TAB2",#N/A,TRUE,"GENERAL";"TAB3",#N/A,TRUE,"GENERAL";"TAB4",#N/A,TRUE,"GENERAL";"TAB5",#N/A,TRUE,"GENERAL"}</definedName>
    <definedName name="rteg">{"via1",#N/A,TRUE,"general";"via2",#N/A,TRUE,"general";"via3",#N/A,TRUE,"general"}</definedName>
    <definedName name="rtert">{"TAB1",#N/A,TRUE,"GENERAL";"TAB2",#N/A,TRUE,"GENERAL";"TAB3",#N/A,TRUE,"GENERAL";"TAB4",#N/A,TRUE,"GENERAL";"TAB5",#N/A,TRUE,"GENERAL"}</definedName>
    <definedName name="rtes">{"via1",#N/A,TRUE,"general";"via2",#N/A,TRUE,"general";"via3",#N/A,TRUE,"general"}</definedName>
    <definedName name="rtewth">{"TAB1",#N/A,TRUE,"GENERAL";"TAB2",#N/A,TRUE,"GENERAL";"TAB3",#N/A,TRUE,"GENERAL";"TAB4",#N/A,TRUE,"GENERAL";"TAB5",#N/A,TRUE,"GENERAL"}</definedName>
    <definedName name="rthjtj">{"TAB1",#N/A,TRUE,"GENERAL";"TAB2",#N/A,TRUE,"GENERAL";"TAB3",#N/A,TRUE,"GENERAL";"TAB4",#N/A,TRUE,"GENERAL";"TAB5",#N/A,TRUE,"GENERAL"}</definedName>
    <definedName name="rthrthg">{"via1",#N/A,TRUE,"general";"via2",#N/A,TRUE,"general";"via3",#N/A,TRUE,"general"}</definedName>
    <definedName name="rthtrh">{"via1",#N/A,TRUE,"general";"via2",#N/A,TRUE,"general";"via3",#N/A,TRUE,"general"}</definedName>
    <definedName name="rtkk">{"via1",#N/A,TRUE,"general";"via2",#N/A,TRUE,"general";"via3",#N/A,TRUE,"general"}</definedName>
    <definedName name="rttthy">{"via1",#N/A,TRUE,"general";"via2",#N/A,TRUE,"general";"via3",#N/A,TRUE,"general"}</definedName>
    <definedName name="rtu">{"via1",#N/A,TRUE,"general";"via2",#N/A,TRUE,"general";"via3",#N/A,TRUE,"general"}</definedName>
    <definedName name="rtug">{"TAB1",#N/A,TRUE,"GENERAL";"TAB2",#N/A,TRUE,"GENERAL";"TAB3",#N/A,TRUE,"GENERAL";"TAB4",#N/A,TRUE,"GENERAL";"TAB5",#N/A,TRUE,"GENERAL"}</definedName>
    <definedName name="rtugsd">{"TAB1",#N/A,TRUE,"GENERAL";"TAB2",#N/A,TRUE,"GENERAL";"TAB3",#N/A,TRUE,"GENERAL";"TAB4",#N/A,TRUE,"GENERAL";"TAB5",#N/A,TRUE,"GENERAL"}</definedName>
    <definedName name="rturtu">{"via1",#N/A,TRUE,"general";"via2",#N/A,TRUE,"general";"via3",#N/A,TRUE,"general"}</definedName>
    <definedName name="rturu">{"via1",#N/A,TRUE,"general";"via2",#N/A,TRUE,"general";"via3",#N/A,TRUE,"general"}</definedName>
    <definedName name="rtut">{"via1",#N/A,TRUE,"general";"via2",#N/A,TRUE,"general";"via3",#N/A,TRUE,"general"}</definedName>
    <definedName name="rtutru">{"via1",#N/A,TRUE,"general";"via2",#N/A,TRUE,"general";"via3",#N/A,TRUE,"general"}</definedName>
    <definedName name="rtuy">{"via1",#N/A,TRUE,"general";"via2",#N/A,TRUE,"general";"via3",#N/A,TRUE,"general"}</definedName>
    <definedName name="rtyhr">{"TAB1",#N/A,TRUE,"GENERAL";"TAB2",#N/A,TRUE,"GENERAL";"TAB3",#N/A,TRUE,"GENERAL";"TAB4",#N/A,TRUE,"GENERAL";"TAB5",#N/A,TRUE,"GENERAL"}</definedName>
    <definedName name="rtym">{"via1",#N/A,TRUE,"general";"via2",#N/A,TRUE,"general";"via3",#N/A,TRUE,"general"}</definedName>
    <definedName name="rtyrey">{"TAB1",#N/A,TRUE,"GENERAL";"TAB2",#N/A,TRUE,"GENERAL";"TAB3",#N/A,TRUE,"GENERAL";"TAB4",#N/A,TRUE,"GENERAL";"TAB5",#N/A,TRUE,"GENERAL"}</definedName>
    <definedName name="rtyrh">{"via1",#N/A,TRUE,"general";"via2",#N/A,TRUE,"general";"via3",#N/A,TRUE,"general"}</definedName>
    <definedName name="RTYRTY">{"via1",#N/A,TRUE,"general";"via2",#N/A,TRUE,"general";"via3",#N/A,TRUE,"general"}</definedName>
    <definedName name="rtyt">{"TAB1",#N/A,TRUE,"GENERAL";"TAB2",#N/A,TRUE,"GENERAL";"TAB3",#N/A,TRUE,"GENERAL";"TAB4",#N/A,TRUE,"GENERAL";"TAB5",#N/A,TRUE,"GENERAL"}</definedName>
    <definedName name="rtytry">{"via1",#N/A,TRUE,"general";"via2",#N/A,TRUE,"general";"via3",#N/A,TRUE,"general"}</definedName>
    <definedName name="ruru">{"TAB1",#N/A,TRUE,"GENERAL";"TAB2",#N/A,TRUE,"GENERAL";"TAB3",#N/A,TRUE,"GENERAL";"TAB4",#N/A,TRUE,"GENERAL";"TAB5",#N/A,TRUE,"GENERAL"}</definedName>
    <definedName name="rutu">{"via1",#N/A,TRUE,"general";"via2",#N/A,TRUE,"general";"via3",#N/A,TRUE,"general"}</definedName>
    <definedName name="rwt">{"via1",#N/A,TRUE,"general";"via2",#N/A,TRUE,"general";"via3",#N/A,TRUE,"general"}</definedName>
    <definedName name="ry">{"via1",#N/A,TRUE,"general";"via2",#N/A,TRUE,"general";"via3",#N/A,TRUE,"general"}</definedName>
    <definedName name="ryeryb">{"TAB1",#N/A,TRUE,"GENERAL";"TAB2",#N/A,TRUE,"GENERAL";"TAB3",#N/A,TRUE,"GENERAL";"TAB4",#N/A,TRUE,"GENERAL";"TAB5",#N/A,TRUE,"GENERAL"}</definedName>
    <definedName name="rytrsdg">{"via1",#N/A,TRUE,"general";"via2",#N/A,TRUE,"general";"via3",#N/A,TRUE,"general"}</definedName>
    <definedName name="saa">{"via1",#N/A,TRUE,"general";"via2",#N/A,TRUE,"general";"via3",#N/A,TRUE,"general"}</definedName>
    <definedName name="SAD">{"via1",#N/A,TRUE,"general";"via2",#N/A,TRUE,"general";"via3",#N/A,TRUE,"general"}</definedName>
    <definedName name="SADF">{"via1",#N/A,TRUE,"general";"via2",#N/A,TRUE,"general";"via3",#N/A,TRUE,"general"}</definedName>
    <definedName name="sadff">{"TAB1",#N/A,TRUE,"GENERAL";"TAB2",#N/A,TRUE,"GENERAL";"TAB3",#N/A,TRUE,"GENERAL";"TAB4",#N/A,TRUE,"GENERAL";"TAB5",#N/A,TRUE,"GENERAL"}</definedName>
    <definedName name="sadfo">{"via1",#N/A,TRUE,"general";"via2",#N/A,TRUE,"general";"via3",#N/A,TRUE,"general"}</definedName>
    <definedName name="safdp">{"TAB1",#N/A,TRUE,"GENERAL";"TAB2",#N/A,TRUE,"GENERAL";"TAB3",#N/A,TRUE,"GENERAL";"TAB4",#N/A,TRUE,"GENERAL";"TAB5",#N/A,TRUE,"GENERAL"}</definedName>
    <definedName name="sbgfbgdr">{"via1",#N/A,TRUE,"general";"via2",#N/A,TRUE,"general";"via3",#N/A,TRUE,"general"}</definedName>
    <definedName name="sd">{"TAB1",#N/A,TRUE,"GENERAL";"TAB2",#N/A,TRUE,"GENERAL";"TAB3",#N/A,TRUE,"GENERAL";"TAB4",#N/A,TRUE,"GENERAL";"TAB5",#N/A,TRUE,"GENERAL"}</definedName>
    <definedName name="sdaf">{"via1",#N/A,TRUE,"general";"via2",#N/A,TRUE,"general";"via3",#N/A,TRUE,"general"}</definedName>
    <definedName name="sdas">{"via1",#N/A,TRUE,"general";"via2",#N/A,TRUE,"general";"via3",#N/A,TRUE,"general"}</definedName>
    <definedName name="sdasdf">{"via1",#N/A,TRUE,"general";"via2",#N/A,TRUE,"general";"via3",#N/A,TRUE,"general"}</definedName>
    <definedName name="SDCDSCT">{"TAB1",#N/A,TRUE,"GENERAL";"TAB2",#N/A,TRUE,"GENERAL";"TAB3",#N/A,TRUE,"GENERAL";"TAB4",#N/A,TRUE,"GENERAL";"TAB5",#N/A,TRUE,"GENERAL"}</definedName>
    <definedName name="SDFCE">{"TAB1",#N/A,TRUE,"GENERAL";"TAB2",#N/A,TRUE,"GENERAL";"TAB3",#N/A,TRUE,"GENERAL";"TAB4",#N/A,TRUE,"GENERAL";"TAB5",#N/A,TRUE,"GENERAL"}</definedName>
    <definedName name="sdfd">{"via1",#N/A,TRUE,"general";"via2",#N/A,TRUE,"general";"via3",#N/A,TRUE,"general"}</definedName>
    <definedName name="sdfds">{"via1",#N/A,TRUE,"general";"via2",#N/A,TRUE,"general";"via3",#N/A,TRUE,"general"}</definedName>
    <definedName name="SDFDSO">{"via1",#N/A,TRUE,"general";"via2",#N/A,TRUE,"general";"via3",#N/A,TRUE,"general"}</definedName>
    <definedName name="sdfdstp">{"TAB1",#N/A,TRUE,"GENERAL";"TAB2",#N/A,TRUE,"GENERAL";"TAB3",#N/A,TRUE,"GENERAL";"TAB4",#N/A,TRUE,"GENERAL";"TAB5",#N/A,TRUE,"GENERAL"}</definedName>
    <definedName name="SDFEO">{"via1",#N/A,TRUE,"general";"via2",#N/A,TRUE,"general";"via3",#N/A,TRUE,"general"}</definedName>
    <definedName name="sdfg">{"TAB1",#N/A,TRUE,"GENERAL";"TAB2",#N/A,TRUE,"GENERAL";"TAB3",#N/A,TRUE,"GENERAL";"TAB4",#N/A,TRUE,"GENERAL";"TAB5",#N/A,TRUE,"GENERAL"}</definedName>
    <definedName name="sdfgdsfk">{"via1",#N/A,TRUE,"general";"via2",#N/A,TRUE,"general";"via3",#N/A,TRUE,"general"}</definedName>
    <definedName name="sdfgsg">{"via1",#N/A,TRUE,"general";"via2",#N/A,TRUE,"general";"via3",#N/A,TRUE,"general"}</definedName>
    <definedName name="SDFLJK">{"TAB1",#N/A,TRUE,"GENERAL";"TAB2",#N/A,TRUE,"GENERAL";"TAB3",#N/A,TRUE,"GENERAL";"TAB4",#N/A,TRUE,"GENERAL";"TAB5",#N/A,TRUE,"GENERAL"}</definedName>
    <definedName name="sdfsd4">{"via1",#N/A,TRUE,"general";"via2",#N/A,TRUE,"general";"via3",#N/A,TRUE,"general"}</definedName>
    <definedName name="SDFSDF">{"TAB1",#N/A,TRUE,"GENERAL";"TAB2",#N/A,TRUE,"GENERAL";"TAB3",#N/A,TRUE,"GENERAL";"TAB4",#N/A,TRUE,"GENERAL";"TAB5",#N/A,TRUE,"GENERAL"}</definedName>
    <definedName name="sdfsdfb">{"via1",#N/A,TRUE,"general";"via2",#N/A,TRUE,"general";"via3",#N/A,TRUE,"general"}</definedName>
    <definedName name="SDFSF">{"TAB1",#N/A,TRUE,"GENERAL";"TAB2",#N/A,TRUE,"GENERAL";"TAB3",#N/A,TRUE,"GENERAL";"TAB4",#N/A,TRUE,"GENERAL";"TAB5",#N/A,TRUE,"GENERAL"}</definedName>
    <definedName name="sdfsv">{"TAB1",#N/A,TRUE,"GENERAL";"TAB2",#N/A,TRUE,"GENERAL";"TAB3",#N/A,TRUE,"GENERAL";"TAB4",#N/A,TRUE,"GENERAL";"TAB5",#N/A,TRUE,"GENERAL"}</definedName>
    <definedName name="sdgfd">{"TAB1",#N/A,TRUE,"GENERAL";"TAB2",#N/A,TRUE,"GENERAL";"TAB3",#N/A,TRUE,"GENERAL";"TAB4",#N/A,TRUE,"GENERAL";"TAB5",#N/A,TRUE,"GENERAL"}</definedName>
    <definedName name="sdgfgp">{"via1",#N/A,TRUE,"general";"via2",#N/A,TRUE,"general";"via3",#N/A,TRUE,"general"}</definedName>
    <definedName name="sdgfiu">{"via1",#N/A,TRUE,"general";"via2",#N/A,TRUE,"general";"via3",#N/A,TRUE,"general"}</definedName>
    <definedName name="sdgsd">{"TAB1",#N/A,TRUE,"GENERAL";"TAB2",#N/A,TRUE,"GENERAL";"TAB3",#N/A,TRUE,"GENERAL";"TAB4",#N/A,TRUE,"GENERAL";"TAB5",#N/A,TRUE,"GENERAL"}</definedName>
    <definedName name="sdgsg">{"via1",#N/A,TRUE,"general";"via2",#N/A,TRUE,"general";"via3",#N/A,TRUE,"general"}</definedName>
    <definedName name="SDIKOM">{"TAB1",#N/A,TRUE,"GENERAL";"TAB2",#N/A,TRUE,"GENERAL";"TAB3",#N/A,TRUE,"GENERAL";"TAB4",#N/A,TRUE,"GENERAL";"TAB5",#N/A,TRUE,"GENERAL"}</definedName>
    <definedName name="sdsdfh">{"via1",#N/A,TRUE,"general";"via2",#N/A,TRUE,"general";"via3",#N/A,TRUE,"general"}</definedName>
    <definedName name="setrj">{"via1",#N/A,TRUE,"general";"via2",#N/A,TRUE,"general";"via3",#N/A,TRUE,"general"}</definedName>
    <definedName name="sett">{"via1",#N/A,TRUE,"general";"via2",#N/A,TRUE,"general";"via3",#N/A,TRUE,"general"}</definedName>
    <definedName name="sfasf">{"TAB1",#N/A,TRUE,"GENERAL";"TAB2",#N/A,TRUE,"GENERAL";"TAB3",#N/A,TRUE,"GENERAL";"TAB4",#N/A,TRUE,"GENERAL";"TAB5",#N/A,TRUE,"GENERAL"}</definedName>
    <definedName name="SFHSGFH">{"TAB1",#N/A,TRUE,"GENERAL";"TAB2",#N/A,TRUE,"GENERAL";"TAB3",#N/A,TRUE,"GENERAL";"TAB4",#N/A,TRUE,"GENERAL";"TAB5",#N/A,TRUE,"GENERAL"}</definedName>
    <definedName name="sfsd">{"via1",#N/A,TRUE,"general";"via2",#N/A,TRUE,"general";"via3",#N/A,TRUE,"general"}</definedName>
    <definedName name="sfsdf">{"TAB1",#N/A,TRUE,"GENERAL";"TAB2",#N/A,TRUE,"GENERAL";"TAB3",#N/A,TRUE,"GENERAL";"TAB4",#N/A,TRUE,"GENERAL";"TAB5",#N/A,TRUE,"GENERAL"}</definedName>
    <definedName name="sfsdferg">{"TAB1",#N/A,TRUE,"GENERAL";"TAB2",#N/A,TRUE,"GENERAL";"TAB3",#N/A,TRUE,"GENERAL";"TAB4",#N/A,TRUE,"GENERAL";"TAB5",#N/A,TRUE,"GENERAL"}</definedName>
    <definedName name="sfsdfs">{"TAB1",#N/A,TRUE,"GENERAL";"TAB2",#N/A,TRUE,"GENERAL";"TAB3",#N/A,TRUE,"GENERAL";"TAB4",#N/A,TRUE,"GENERAL";"TAB5",#N/A,TRUE,"GENERAL"}</definedName>
    <definedName name="srwrwr">{"TAB1",#N/A,TRUE,"GENERAL";"TAB2",#N/A,TRUE,"GENERAL";"TAB3",#N/A,TRUE,"GENERAL";"TAB4",#N/A,TRUE,"GENERAL";"TAB5",#N/A,TRUE,"GENERAL"}</definedName>
    <definedName name="sssss7">{"via1",#N/A,TRUE,"general";"via2",#N/A,TRUE,"general";"via3",#N/A,TRUE,"general"}</definedName>
    <definedName name="sssssa">{"TAB1",#N/A,TRUE,"GENERAL";"TAB2",#N/A,TRUE,"GENERAL";"TAB3",#N/A,TRUE,"GENERAL";"TAB4",#N/A,TRUE,"GENERAL";"TAB5",#N/A,TRUE,"GENERAL"}</definedName>
    <definedName name="sssssy">{"via1",#N/A,TRUE,"general";"via2",#N/A,TRUE,"general";"via3",#N/A,TRUE,"general"}</definedName>
    <definedName name="stt">{"via1",#N/A,TRUE,"general";"via2",#N/A,TRUE,"general";"via3",#N/A,TRUE,"general"}</definedName>
    <definedName name="swsw">{"via1",#N/A,TRUE,"general";"via2",#N/A,TRUE,"general";"via3",#N/A,TRUE,"general"}</definedName>
    <definedName name="swsw3">{"TAB1",#N/A,TRUE,"GENERAL";"TAB2",#N/A,TRUE,"GENERAL";"TAB3",#N/A,TRUE,"GENERAL";"TAB4",#N/A,TRUE,"GENERAL";"TAB5",#N/A,TRUE,"GENERAL"}</definedName>
    <definedName name="t5t5">{"TAB1",#N/A,TRUE,"GENERAL";"TAB2",#N/A,TRUE,"GENERAL";"TAB3",#N/A,TRUE,"GENERAL";"TAB4",#N/A,TRUE,"GENERAL";"TAB5",#N/A,TRUE,"GENERAL"}</definedName>
    <definedName name="tdy">{"TAB1",#N/A,TRUE,"GENERAL";"TAB2",#N/A,TRUE,"GENERAL";"TAB3",#N/A,TRUE,"GENERAL";"TAB4",#N/A,TRUE,"GENERAL";"TAB5",#N/A,TRUE,"GENERAL"}</definedName>
    <definedName name="tewst">{"TAB1",#N/A,TRUE,"GENERAL";"TAB2",#N/A,TRUE,"GENERAL";"TAB3",#N/A,TRUE,"GENERAL";"TAB4",#N/A,TRUE,"GENERAL";"TAB5",#N/A,TRUE,"GENERAL"}</definedName>
    <definedName name="teytrh">{"via1",#N/A,TRUE,"general";"via2",#N/A,TRUE,"general";"via3",#N/A,TRUE,"general"}</definedName>
    <definedName name="thdh">{"TAB1",#N/A,TRUE,"GENERAL";"TAB2",#N/A,TRUE,"GENERAL";"TAB3",#N/A,TRUE,"GENERAL";"TAB4",#N/A,TRUE,"GENERAL";"TAB5",#N/A,TRUE,"GENERAL"}</definedName>
    <definedName name="thtj">{"via1",#N/A,TRUE,"general";"via2",#N/A,TRUE,"general";"via3",#N/A,TRUE,"general"}</definedName>
    <definedName name="tortas">{"TAB1",#N/A,TRUE,"GENERAL";"TAB2",#N/A,TRUE,"GENERAL";"TAB3",#N/A,TRUE,"GENERAL";"TAB4",#N/A,TRUE,"GENERAL";"TAB5",#N/A,TRUE,"GENERAL"}</definedName>
    <definedName name="tortas2">{"via1",#N/A,TRUE,"general";"via2",#N/A,TRUE,"general";"via3",#N/A,TRUE,"general"}</definedName>
    <definedName name="tr">{"TAB1",#N/A,TRUE,"GENERAL";"TAB2",#N/A,TRUE,"GENERAL";"TAB3",#N/A,TRUE,"GENERAL";"TAB4",#N/A,TRUE,"GENERAL";"TAB5",#N/A,TRUE,"GENERAL"}</definedName>
    <definedName name="trest">{"TAB1",#N/A,TRUE,"GENERAL";"TAB2",#N/A,TRUE,"GENERAL";"TAB3",#N/A,TRUE,"GENERAL";"TAB4",#N/A,TRUE,"GENERAL";"TAB5",#N/A,TRUE,"GENERAL"}</definedName>
    <definedName name="tret">{"TAB1",#N/A,TRUE,"GENERAL";"TAB2",#N/A,TRUE,"GENERAL";"TAB3",#N/A,TRUE,"GENERAL";"TAB4",#N/A,TRUE,"GENERAL";"TAB5",#N/A,TRUE,"GENERAL"}</definedName>
    <definedName name="trh">{"via1",#N/A,TRUE,"general";"via2",#N/A,TRUE,"general";"via3",#N/A,TRUE,"general"}</definedName>
    <definedName name="trhfh">{"via1",#N/A,TRUE,"general";"via2",#N/A,TRUE,"general";"via3",#N/A,TRUE,"general"}</definedName>
    <definedName name="trjfgjh">{"via1",#N/A,TRUE,"general";"via2",#N/A,TRUE,"general";"via3",#N/A,TRUE,"general"}</definedName>
    <definedName name="tru">{"via1",#N/A,TRUE,"general";"via2",#N/A,TRUE,"general";"via3",#N/A,TRUE,"general"}</definedName>
    <definedName name="truds">{"via1",#N/A,TRUE,"general";"via2",#N/A,TRUE,"general";"via3",#N/A,TRUE,"general"}</definedName>
    <definedName name="trutu">{"via1",#N/A,TRUE,"general";"via2",#N/A,TRUE,"general";"via3",#N/A,TRUE,"general"}</definedName>
    <definedName name="trydfg">{"via1",#N/A,TRUE,"general";"via2",#N/A,TRUE,"general";"via3",#N/A,TRUE,"general"}</definedName>
    <definedName name="trydtrygf">{"via1",#N/A,TRUE,"general";"via2",#N/A,TRUE,"general";"via3",#N/A,TRUE,"general"}</definedName>
    <definedName name="tryery">{"TAB1",#N/A,TRUE,"GENERAL";"TAB2",#N/A,TRUE,"GENERAL";"TAB3",#N/A,TRUE,"GENERAL";"TAB4",#N/A,TRUE,"GENERAL";"TAB5",#N/A,TRUE,"GENERAL"}</definedName>
    <definedName name="tryi6">{"TAB1",#N/A,TRUE,"GENERAL";"TAB2",#N/A,TRUE,"GENERAL";"TAB3",#N/A,TRUE,"GENERAL";"TAB4",#N/A,TRUE,"GENERAL";"TAB5",#N/A,TRUE,"GENERAL"}</definedName>
    <definedName name="tryrth">{"via1",#N/A,TRUE,"general";"via2",#N/A,TRUE,"general";"via3",#N/A,TRUE,"general"}</definedName>
    <definedName name="tsert">{"TAB1",#N/A,TRUE,"GENERAL";"TAB2",#N/A,TRUE,"GENERAL";"TAB3",#N/A,TRUE,"GENERAL";"TAB4",#N/A,TRUE,"GENERAL";"TAB5",#N/A,TRUE,"GENERAL"}</definedName>
    <definedName name="TTR">{"via1",#N/A,TRUE,"general";"via2",#N/A,TRUE,"general";"via3",#N/A,TRUE,"general"}</definedName>
    <definedName name="ttrff">{"via1",#N/A,TRUE,"general";"via2",#N/A,TRUE,"general";"via3",#N/A,TRUE,"general"}</definedName>
    <definedName name="ttt">{"TAB1",#N/A,TRUE,"GENERAL";"TAB2",#N/A,TRUE,"GENERAL";"TAB3",#N/A,TRUE,"GENERAL";"TAB4",#N/A,TRUE,"GENERAL";"TAB5",#N/A,TRUE,"GENERAL"}</definedName>
    <definedName name="tttt7">{"via1",#N/A,TRUE,"general";"via2",#N/A,TRUE,"general";"via3",#N/A,TRUE,"general"}</definedName>
    <definedName name="tttthy">{"TAB1",#N/A,TRUE,"GENERAL";"TAB2",#N/A,TRUE,"GENERAL";"TAB3",#N/A,TRUE,"GENERAL";"TAB4",#N/A,TRUE,"GENERAL";"TAB5",#N/A,TRUE,"GENERAL"}</definedName>
    <definedName name="ttttr">{"via1",#N/A,TRUE,"general";"via2",#N/A,TRUE,"general";"via3",#N/A,TRUE,"general"}</definedName>
    <definedName name="ttttt">{"TAB1",#N/A,TRUE,"GENERAL";"TAB2",#N/A,TRUE,"GENERAL";"TAB3",#N/A,TRUE,"GENERAL";"TAB4",#N/A,TRUE,"GENERAL";"TAB5",#N/A,TRUE,"GENERAL"}</definedName>
    <definedName name="tu">{"via1",#N/A,TRUE,"general";"via2",#N/A,TRUE,"general";"via3",#N/A,TRUE,"general"}</definedName>
    <definedName name="tur">{"TAB1",#N/A,TRUE,"GENERAL";"TAB2",#N/A,TRUE,"GENERAL";"TAB3",#N/A,TRUE,"GENERAL";"TAB4",#N/A,TRUE,"GENERAL";"TAB5",#N/A,TRUE,"GENERAL"}</definedName>
    <definedName name="turu">{"TAB1",#N/A,TRUE,"GENERAL";"TAB2",#N/A,TRUE,"GENERAL";"TAB3",#N/A,TRUE,"GENERAL";"TAB4",#N/A,TRUE,"GENERAL";"TAB5",#N/A,TRUE,"GENERAL"}</definedName>
    <definedName name="twer">{"TAB1",#N/A,TRUE,"GENERAL";"TAB2",#N/A,TRUE,"GENERAL";"TAB3",#N/A,TRUE,"GENERAL";"TAB4",#N/A,TRUE,"GENERAL";"TAB5",#N/A,TRUE,"GENERAL"}</definedName>
    <definedName name="twet">{"TAB1",#N/A,TRUE,"GENERAL";"TAB2",#N/A,TRUE,"GENERAL";"TAB3",#N/A,TRUE,"GENERAL";"TAB4",#N/A,TRUE,"GENERAL";"TAB5",#N/A,TRUE,"GENERAL"}</definedName>
    <definedName name="ty">{"via1",#N/A,TRUE,"general";"via2",#N/A,TRUE,"general";"via3",#N/A,TRUE,"general"}</definedName>
    <definedName name="tyery">{"via1",#N/A,TRUE,"general";"via2",#N/A,TRUE,"general";"via3",#N/A,TRUE,"general"}</definedName>
    <definedName name="tyj">{"TAB1",#N/A,TRUE,"GENERAL";"TAB2",#N/A,TRUE,"GENERAL";"TAB3",#N/A,TRUE,"GENERAL";"TAB4",#N/A,TRUE,"GENERAL";"TAB5",#N/A,TRUE,"GENERAL"}</definedName>
    <definedName name="tyjtyj">{"TAB1",#N/A,TRUE,"GENERAL";"TAB2",#N/A,TRUE,"GENERAL";"TAB3",#N/A,TRUE,"GENERAL";"TAB4",#N/A,TRUE,"GENERAL";"TAB5",#N/A,TRUE,"GENERAL"}</definedName>
    <definedName name="tyjytjuyjuy">{"TAB1",#N/A,TRUE,"GENERAL";"TAB2",#N/A,TRUE,"GENERAL";"TAB3",#N/A,TRUE,"GENERAL";"TAB4",#N/A,TRUE,"GENERAL";"TAB5",#N/A,TRUE,"GENERAL"}</definedName>
    <definedName name="tyk">{"via1",#N/A,TRUE,"general";"via2",#N/A,TRUE,"general";"via3",#N/A,TRUE,"general"}</definedName>
    <definedName name="tym">{"via1",#N/A,TRUE,"general";"via2",#N/A,TRUE,"general";"via3",#N/A,TRUE,"general"}</definedName>
    <definedName name="tyr">{"via1",#N/A,TRUE,"general";"via2",#N/A,TRUE,"general";"via3",#N/A,TRUE,"general"}</definedName>
    <definedName name="tytgfhgfh">{"TAB1",#N/A,TRUE,"GENERAL";"TAB2",#N/A,TRUE,"GENERAL";"TAB3",#N/A,TRUE,"GENERAL";"TAB4",#N/A,TRUE,"GENERAL";"TAB5",#N/A,TRUE,"GENERAL"}</definedName>
    <definedName name="tyty">{"TAB1",#N/A,TRUE,"GENERAL";"TAB2",#N/A,TRUE,"GENERAL";"TAB3",#N/A,TRUE,"GENERAL";"TAB4",#N/A,TRUE,"GENERAL";"TAB5",#N/A,TRUE,"GENERAL"}</definedName>
    <definedName name="TYUIYI">{"TAB1",#N/A,TRUE,"GENERAL";"TAB2",#N/A,TRUE,"GENERAL";"TAB3",#N/A,TRUE,"GENERAL";"TAB4",#N/A,TRUE,"GENERAL";"TAB5",#N/A,TRUE,"GENERAL"}</definedName>
    <definedName name="tyujh">{"TAB1",#N/A,TRUE,"GENERAL";"TAB2",#N/A,TRUE,"GENERAL";"TAB3",#N/A,TRUE,"GENERAL";"TAB4",#N/A,TRUE,"GENERAL";"TAB5",#N/A,TRUE,"GENERAL"}</definedName>
    <definedName name="tyuty">{"TAB1",#N/A,TRUE,"GENERAL";"TAB2",#N/A,TRUE,"GENERAL";"TAB3",#N/A,TRUE,"GENERAL";"TAB4",#N/A,TRUE,"GENERAL";"TAB5",#N/A,TRUE,"GENERAL"}</definedName>
    <definedName name="tyutyu">{"via1",#N/A,TRUE,"general";"via2",#N/A,TRUE,"general";"via3",#N/A,TRUE,"general"}</definedName>
    <definedName name="tyxg">{"via1",#N/A,TRUE,"general";"via2",#N/A,TRUE,"general";"via3",#N/A,TRUE,"general"}</definedName>
    <definedName name="u3u">{"TAB1",#N/A,TRUE,"GENERAL";"TAB2",#N/A,TRUE,"GENERAL";"TAB3",#N/A,TRUE,"GENERAL";"TAB4",#N/A,TRUE,"GENERAL";"TAB5",#N/A,TRUE,"GENERAL"}</definedName>
    <definedName name="u7u7">{"TAB1",#N/A,TRUE,"GENERAL";"TAB2",#N/A,TRUE,"GENERAL";"TAB3",#N/A,TRUE,"GENERAL";"TAB4",#N/A,TRUE,"GENERAL";"TAB5",#N/A,TRUE,"GENERAL"}</definedName>
    <definedName name="UI">{"via1",#N/A,TRUE,"general";"via2",#N/A,TRUE,"general";"via3",#N/A,TRUE,"general"}</definedName>
    <definedName name="uijhj">{"via1",#N/A,TRUE,"general";"via2",#N/A,TRUE,"general";"via3",#N/A,TRUE,"general"}</definedName>
    <definedName name="uio">{"TAB1",#N/A,TRUE,"GENERAL";"TAB2",#N/A,TRUE,"GENERAL";"TAB3",#N/A,TRUE,"GENERAL";"TAB4",#N/A,TRUE,"GENERAL";"TAB5",#N/A,TRUE,"GENERAL"}</definedName>
    <definedName name="uiou">{"TAB1",#N/A,TRUE,"GENERAL";"TAB2",#N/A,TRUE,"GENERAL";"TAB3",#N/A,TRUE,"GENERAL";"TAB4",#N/A,TRUE,"GENERAL";"TAB5",#N/A,TRUE,"GENERAL"}</definedName>
    <definedName name="uir">{"via1",#N/A,TRUE,"general";"via2",#N/A,TRUE,"general";"via3",#N/A,TRUE,"general"}</definedName>
    <definedName name="uituii">{"TAB1",#N/A,TRUE,"GENERAL";"TAB2",#N/A,TRUE,"GENERAL";"TAB3",#N/A,TRUE,"GENERAL";"TAB4",#N/A,TRUE,"GENERAL";"TAB5",#N/A,TRUE,"GENERAL"}</definedName>
    <definedName name="uityjj">{"via1",#N/A,TRUE,"general";"via2",#N/A,TRUE,"general";"via3",#N/A,TRUE,"general"}</definedName>
    <definedName name="uiufgj">{"TAB1",#N/A,TRUE,"GENERAL";"TAB2",#N/A,TRUE,"GENERAL";"TAB3",#N/A,TRUE,"GENERAL";"TAB4",#N/A,TRUE,"GENERAL";"TAB5",#N/A,TRUE,"GENERAL"}</definedName>
    <definedName name="UIUYI">{"TAB1",#N/A,TRUE,"GENERAL";"TAB2",#N/A,TRUE,"GENERAL";"TAB3",#N/A,TRUE,"GENERAL";"TAB4",#N/A,TRUE,"GENERAL";"TAB5",#N/A,TRUE,"GENERAL"}</definedName>
    <definedName name="UOUIV">{"TAB1",#N/A,TRUE,"GENERAL";"TAB2",#N/A,TRUE,"GENERAL";"TAB3",#N/A,TRUE,"GENERAL";"TAB4",#N/A,TRUE,"GENERAL";"TAB5",#N/A,TRUE,"GENERAL"}</definedName>
    <definedName name="uryur">{"TAB1",#N/A,TRUE,"GENERAL";"TAB2",#N/A,TRUE,"GENERAL";"TAB3",#N/A,TRUE,"GENERAL";"TAB4",#N/A,TRUE,"GENERAL";"TAB5",#N/A,TRUE,"GENERAL"}</definedName>
    <definedName name="uu">{"TAB1",#N/A,TRUE,"GENERAL";"TAB2",#N/A,TRUE,"GENERAL";"TAB3",#N/A,TRUE,"GENERAL";"TAB4",#N/A,TRUE,"GENERAL";"TAB5",#N/A,TRUE,"GENERAL"}</definedName>
    <definedName name="uuu">{"TAB1",#N/A,TRUE,"GENERAL";"TAB2",#N/A,TRUE,"GENERAL";"TAB3",#N/A,TRUE,"GENERAL";"TAB4",#N/A,TRUE,"GENERAL";"TAB5",#N/A,TRUE,"GENERAL"}</definedName>
    <definedName name="uuuuo">{"TAB1",#N/A,TRUE,"GENERAL";"TAB2",#N/A,TRUE,"GENERAL";"TAB3",#N/A,TRUE,"GENERAL";"TAB4",#N/A,TRUE,"GENERAL";"TAB5",#N/A,TRUE,"GENERAL"}</definedName>
    <definedName name="uuuuuj">{"via1",#N/A,TRUE,"general";"via2",#N/A,TRUE,"general";"via3",#N/A,TRUE,"general"}</definedName>
    <definedName name="uwkap">{"TAB1",#N/A,TRUE,"GENERAL";"TAB2",#N/A,TRUE,"GENERAL";"TAB3",#N/A,TRUE,"GENERAL";"TAB4",#N/A,TRUE,"GENERAL";"TAB5",#N/A,TRUE,"GENERAL"}</definedName>
    <definedName name="uyiyiy">{"TAB1",#N/A,TRUE,"GENERAL";"TAB2",#N/A,TRUE,"GENERAL";"TAB3",#N/A,TRUE,"GENERAL";"TAB4",#N/A,TRUE,"GENERAL";"TAB5",#N/A,TRUE,"GENERAL"}</definedName>
    <definedName name="uytu">{"TAB1",#N/A,TRUE,"GENERAL";"TAB2",#N/A,TRUE,"GENERAL";"TAB3",#N/A,TRUE,"GENERAL";"TAB4",#N/A,TRUE,"GENERAL";"TAB5",#N/A,TRUE,"GENERAL"}</definedName>
    <definedName name="uyur">{"via1",#N/A,TRUE,"general";"via2",#N/A,TRUE,"general";"via3",#N/A,TRUE,"general"}</definedName>
    <definedName name="vbvbvbvb">{"TAB1",#N/A,TRUE,"GENERAL";"TAB2",#N/A,TRUE,"GENERAL";"TAB3",#N/A,TRUE,"GENERAL";"TAB4",#N/A,TRUE,"GENERAL";"TAB5",#N/A,TRUE,"GENERAL"}</definedName>
    <definedName name="vdfvuio">{"via1",#N/A,TRUE,"general";"via2",#N/A,TRUE,"general";"via3",#N/A,TRUE,"general"}</definedName>
    <definedName name="vdsvnj">{"via1",#N/A,TRUE,"general";"via2",#N/A,TRUE,"general";"via3",#N/A,TRUE,"general"}</definedName>
    <definedName name="vendor">#REF!</definedName>
    <definedName name="vfbgnhyt">{"via1",#N/A,TRUE,"general";"via2",#N/A,TRUE,"general";"via3",#N/A,TRUE,"general"}</definedName>
    <definedName name="vfvdv">{"TAB1",#N/A,TRUE,"GENERAL";"TAB2",#N/A,TRUE,"GENERAL";"TAB3",#N/A,TRUE,"GENERAL";"TAB4",#N/A,TRUE,"GENERAL";"TAB5",#N/A,TRUE,"GENERAL"}</definedName>
    <definedName name="vfvf">{"TAB1",#N/A,TRUE,"GENERAL";"TAB2",#N/A,TRUE,"GENERAL";"TAB3",#N/A,TRUE,"GENERAL";"TAB4",#N/A,TRUE,"GENERAL";"TAB5",#N/A,TRUE,"GENERAL"}</definedName>
    <definedName name="vk">{"via1",#N/A,TRUE,"general";"via2",#N/A,TRUE,"general";"via3",#N/A,TRUE,"general"}</definedName>
    <definedName name="vnbvxb">{"via1",#N/A,TRUE,"general";"via2",#N/A,TRUE,"general";"via3",#N/A,TRUE,"general"}</definedName>
    <definedName name="VNVBN">{"TAB1",#N/A,TRUE,"GENERAL";"TAB2",#N/A,TRUE,"GENERAL";"TAB3",#N/A,TRUE,"GENERAL";"TAB4",#N/A,TRUE,"GENERAL";"TAB5",#N/A,TRUE,"GENERAL"}</definedName>
    <definedName name="vsdfj">{"via1",#N/A,TRUE,"general";"via2",#N/A,TRUE,"general";"via3",#N/A,TRUE,"general"}</definedName>
    <definedName name="vt">{"via1",#N/A,TRUE,"general";"via2",#N/A,TRUE,"general";"via3",#N/A,TRUE,"general"}</definedName>
    <definedName name="vvcxv">{"TAB1",#N/A,TRUE,"GENERAL";"TAB2",#N/A,TRUE,"GENERAL";"TAB3",#N/A,TRUE,"GENERAL";"TAB4",#N/A,TRUE,"GENERAL";"TAB5",#N/A,TRUE,"GENERAL"}</definedName>
    <definedName name="vvvvt">{"via1",#N/A,TRUE,"general";"via2",#N/A,TRUE,"general";"via3",#N/A,TRUE,"general"}</definedName>
    <definedName name="vvvvvvf">{"via1",#N/A,TRUE,"general";"via2",#N/A,TRUE,"general";"via3",#N/A,TRUE,"general"}</definedName>
    <definedName name="vy">{"TAB1",#N/A,TRUE,"GENERAL";"TAB2",#N/A,TRUE,"GENERAL";"TAB3",#N/A,TRUE,"GENERAL";"TAB4",#N/A,TRUE,"GENERAL";"TAB5",#N/A,TRUE,"GENERAL"}</definedName>
    <definedName name="w2w2w">{"via1",#N/A,TRUE,"general";"via2",#N/A,TRUE,"general";"via3",#N/A,TRUE,"general"}</definedName>
    <definedName name="werew">{"TAB1",#N/A,TRUE,"GENERAL";"TAB2",#N/A,TRUE,"GENERAL";"TAB3",#N/A,TRUE,"GENERAL";"TAB4",#N/A,TRUE,"GENERAL";"TAB5",#N/A,TRUE,"GENERAL"}</definedName>
    <definedName name="WEREWR">{"via1",#N/A,TRUE,"general";"via2",#N/A,TRUE,"general";"via3",#N/A,TRUE,"general"}</definedName>
    <definedName name="werfdsf">{"TAB1",#N/A,TRUE,"GENERAL";"TAB2",#N/A,TRUE,"GENERAL";"TAB3",#N/A,TRUE,"GENERAL";"TAB4",#N/A,TRUE,"GENERAL";"TAB5",#N/A,TRUE,"GENERAL"}</definedName>
    <definedName name="werh">{"via1",#N/A,TRUE,"general";"via2",#N/A,TRUE,"general";"via3",#N/A,TRUE,"general"}</definedName>
    <definedName name="wersfdfrguyo">{"via1",#N/A,TRUE,"general";"via2",#N/A,TRUE,"general";"via3",#N/A,TRUE,"general"}</definedName>
    <definedName name="werwr">{"via1",#N/A,TRUE,"general";"via2",#N/A,TRUE,"general";"via3",#N/A,TRUE,"general"}</definedName>
    <definedName name="WERWVN">{"TAB1",#N/A,TRUE,"GENERAL";"TAB2",#N/A,TRUE,"GENERAL";"TAB3",#N/A,TRUE,"GENERAL";"TAB4",#N/A,TRUE,"GENERAL";"TAB5",#N/A,TRUE,"GENERAL"}</definedName>
    <definedName name="wetrew">{"via1",#N/A,TRUE,"general";"via2",#N/A,TRUE,"general";"via3",#N/A,TRUE,"general"}</definedName>
    <definedName name="wettt">{"via1",#N/A,TRUE,"general";"via2",#N/A,TRUE,"general";"via3",#N/A,TRUE,"general"}</definedName>
    <definedName name="wetwretd">{"via1",#N/A,TRUE,"general";"via2",#N/A,TRUE,"general";"via3",#N/A,TRUE,"general"}</definedName>
    <definedName name="wew">{"via1",#N/A,TRUE,"general";"via2",#N/A,TRUE,"general";"via3",#N/A,TRUE,"general"}</definedName>
    <definedName name="wffag">{"via1",#N/A,TRUE,"general";"via2",#N/A,TRUE,"general";"via3",#N/A,TRUE,"general"}</definedName>
    <definedName name="WQEEWQ">{"TAB1",#N/A,TRUE,"GENERAL";"TAB2",#N/A,TRUE,"GENERAL";"TAB3",#N/A,TRUE,"GENERAL";"TAB4",#N/A,TRUE,"GENERAL";"TAB5",#N/A,TRUE,"GENERAL"}</definedName>
    <definedName name="wrn.ar.">{#N/A,#N/A,TRUE,"CODIGO DEPENDENCIA"}</definedName>
    <definedName name="wrn.GENERAL.">{"TAB1",#N/A,TRUE,"GENERAL";"TAB2",#N/A,TRUE,"GENERAL";"TAB3",#N/A,TRUE,"GENERAL";"TAB4",#N/A,TRUE,"GENERAL";"TAB5",#N/A,TRUE,"GENERAL"}</definedName>
    <definedName name="wrn.via.">{"via1",#N/A,TRUE,"general";"via2",#N/A,TRUE,"general";"via3",#N/A,TRUE,"general"}</definedName>
    <definedName name="wsnhed">{"via1",#N/A,TRUE,"general";"via2",#N/A,TRUE,"general";"via3",#N/A,TRUE,"general"}</definedName>
    <definedName name="wswswsqa">{"via1",#N/A,TRUE,"general";"via2",#N/A,TRUE,"general";"via3",#N/A,TRUE,"general"}</definedName>
    <definedName name="wtt">{"TAB1",#N/A,TRUE,"GENERAL";"TAB2",#N/A,TRUE,"GENERAL";"TAB3",#N/A,TRUE,"GENERAL";"TAB4",#N/A,TRUE,"GENERAL";"TAB5",#N/A,TRUE,"GENERAL"}</definedName>
    <definedName name="wwded3">{"via1",#N/A,TRUE,"general";"via2",#N/A,TRUE,"general";"via3",#N/A,TRUE,"general"}</definedName>
    <definedName name="wwwwe">{"TAB1",#N/A,TRUE,"GENERAL";"TAB2",#N/A,TRUE,"GENERAL";"TAB3",#N/A,TRUE,"GENERAL";"TAB4",#N/A,TRUE,"GENERAL";"TAB5",#N/A,TRUE,"GENERAL"}</definedName>
    <definedName name="wyty">{"via1",#N/A,TRUE,"general";"via2",#N/A,TRUE,"general";"via3",#N/A,TRUE,"general"}</definedName>
    <definedName name="xcbvbs">{"TAB1",#N/A,TRUE,"GENERAL";"TAB2",#N/A,TRUE,"GENERAL";"TAB3",#N/A,TRUE,"GENERAL";"TAB4",#N/A,TRUE,"GENERAL";"TAB5",#N/A,TRUE,"GENERAL"}</definedName>
    <definedName name="xsxs">{"TAB1",#N/A,TRUE,"GENERAL";"TAB2",#N/A,TRUE,"GENERAL";"TAB3",#N/A,TRUE,"GENERAL";"TAB4",#N/A,TRUE,"GENERAL";"TAB5",#N/A,TRUE,"GENERAL"}</definedName>
    <definedName name="xxfg">{"via1",#N/A,TRUE,"general";"via2",#N/A,TRUE,"general";"via3",#N/A,TRUE,"general"}</definedName>
    <definedName name="xxxxxds">{"via1",#N/A,TRUE,"general";"via2",#N/A,TRUE,"general";"via3",#N/A,TRUE,"general"}</definedName>
    <definedName name="xxxxxxxxxx29">{"via1",#N/A,TRUE,"general";"via2",#N/A,TRUE,"general";"via3",#N/A,TRUE,"general"}</definedName>
    <definedName name="XZXZV">{"via1",#N/A,TRUE,"general";"via2",#N/A,TRUE,"general";"via3",#N/A,TRUE,"general"}</definedName>
    <definedName name="y6y6">{"via1",#N/A,TRUE,"general";"via2",#N/A,TRUE,"general";"via3",#N/A,TRUE,"general"}</definedName>
    <definedName name="yery">{"via1",#N/A,TRUE,"general";"via2",#N/A,TRUE,"general";"via3",#N/A,TRUE,"general"}</definedName>
    <definedName name="yhy">{"TAB1",#N/A,TRUE,"GENERAL";"TAB2",#N/A,TRUE,"GENERAL";"TAB3",#N/A,TRUE,"GENERAL";"TAB4",#N/A,TRUE,"GENERAL";"TAB5",#N/A,TRUE,"GENERAL"}</definedName>
    <definedName name="yjyj">{"TAB1",#N/A,TRUE,"GENERAL";"TAB2",#N/A,TRUE,"GENERAL";"TAB3",#N/A,TRUE,"GENERAL";"TAB4",#N/A,TRUE,"GENERAL";"TAB5",#N/A,TRUE,"GENERAL"}</definedName>
    <definedName name="yrey">{"via1",#N/A,TRUE,"general";"via2",#N/A,TRUE,"general";"via3",#N/A,TRUE,"general"}</definedName>
    <definedName name="yry">{"via1",#N/A,TRUE,"general";"via2",#N/A,TRUE,"general";"via3",#N/A,TRUE,"general"}</definedName>
    <definedName name="ytj">{"TAB1",#N/A,TRUE,"GENERAL";"TAB2",#N/A,TRUE,"GENERAL";"TAB3",#N/A,TRUE,"GENERAL";"TAB4",#N/A,TRUE,"GENERAL";"TAB5",#N/A,TRUE,"GENERAL"}</definedName>
    <definedName name="ytjt6">{"via1",#N/A,TRUE,"general";"via2",#N/A,TRUE,"general";"via3",#N/A,TRUE,"general"}</definedName>
    <definedName name="ytrwyr">{"TAB1",#N/A,TRUE,"GENERAL";"TAB2",#N/A,TRUE,"GENERAL";"TAB3",#N/A,TRUE,"GENERAL";"TAB4",#N/A,TRUE,"GENERAL";"TAB5",#N/A,TRUE,"GENERAL"}</definedName>
    <definedName name="ytry">{"via1",#N/A,TRUE,"general";"via2",#N/A,TRUE,"general";"via3",#N/A,TRUE,"general"}</definedName>
    <definedName name="ytryrty">{"via1",#N/A,TRUE,"general";"via2",#N/A,TRUE,"general";"via3",#N/A,TRUE,"general"}</definedName>
    <definedName name="YTRYUYT">{"TAB1",#N/A,TRUE,"GENERAL";"TAB2",#N/A,TRUE,"GENERAL";"TAB3",#N/A,TRUE,"GENERAL";"TAB4",#N/A,TRUE,"GENERAL";"TAB5",#N/A,TRUE,"GENERAL"}</definedName>
    <definedName name="ytudfgd">{"TAB1",#N/A,TRUE,"GENERAL";"TAB2",#N/A,TRUE,"GENERAL";"TAB3",#N/A,TRUE,"GENERAL";"TAB4",#N/A,TRUE,"GENERAL";"TAB5",#N/A,TRUE,"GENERAL"}</definedName>
    <definedName name="yturtu7">{"TAB1",#N/A,TRUE,"GENERAL";"TAB2",#N/A,TRUE,"GENERAL";"TAB3",#N/A,TRUE,"GENERAL";"TAB4",#N/A,TRUE,"GENERAL";"TAB5",#N/A,TRUE,"GENERAL"}</definedName>
    <definedName name="yturu">{"TAB1",#N/A,TRUE,"GENERAL";"TAB2",#N/A,TRUE,"GENERAL";"TAB3",#N/A,TRUE,"GENERAL";"TAB4",#N/A,TRUE,"GENERAL";"TAB5",#N/A,TRUE,"GENERAL"}</definedName>
    <definedName name="ytuytfgh">{"via1",#N/A,TRUE,"general";"via2",#N/A,TRUE,"general";"via3",#N/A,TRUE,"general"}</definedName>
    <definedName name="yty">{"TAB1",#N/A,TRUE,"GENERAL";"TAB2",#N/A,TRUE,"GENERAL";"TAB3",#N/A,TRUE,"GENERAL";"TAB4",#N/A,TRUE,"GENERAL";"TAB5",#N/A,TRUE,"GENERAL"}</definedName>
    <definedName name="ytyyh">{"via1",#N/A,TRUE,"general";"via2",#N/A,TRUE,"general";"via3",#N/A,TRUE,"general"}</definedName>
    <definedName name="ytzacdfg">{"TAB1",#N/A,TRUE,"GENERAL";"TAB2",#N/A,TRUE,"GENERAL";"TAB3",#N/A,TRUE,"GENERAL";"TAB4",#N/A,TRUE,"GENERAL";"TAB5",#N/A,TRUE,"GENERAL"}</definedName>
    <definedName name="yu">{"TAB1",#N/A,TRUE,"GENERAL";"TAB2",#N/A,TRUE,"GENERAL";"TAB3",#N/A,TRUE,"GENERAL";"TAB4",#N/A,TRUE,"GENERAL";"TAB5",#N/A,TRUE,"GENERAL"}</definedName>
    <definedName name="yudre54">{"TAB1",#N/A,TRUE,"GENERAL";"TAB2",#N/A,TRUE,"GENERAL";"TAB3",#N/A,TRUE,"GENERAL";"TAB4",#N/A,TRUE,"GENERAL";"TAB5",#N/A,TRUE,"GENERAL"}</definedName>
    <definedName name="yuhgh">{"TAB1",#N/A,TRUE,"GENERAL";"TAB2",#N/A,TRUE,"GENERAL";"TAB3",#N/A,TRUE,"GENERAL";"TAB4",#N/A,TRUE,"GENERAL";"TAB5",#N/A,TRUE,"GENERAL"}</definedName>
    <definedName name="yutu">{"via1",#N/A,TRUE,"general";"via2",#N/A,TRUE,"general";"via3",#N/A,TRUE,"general"}</definedName>
    <definedName name="yuuiiy">{"via1",#N/A,TRUE,"general";"via2",#N/A,TRUE,"general";"via3",#N/A,TRUE,"general"}</definedName>
    <definedName name="yuuuuuu">{"via1",#N/A,TRUE,"general";"via2",#N/A,TRUE,"general";"via3",#N/A,TRUE,"general"}</definedName>
    <definedName name="yy">{"via1",#N/A,TRUE,"general";"via2",#N/A,TRUE,"general";"via3",#N/A,TRUE,"general"}</definedName>
    <definedName name="yyy">{"TAB1",#N/A,TRUE,"GENERAL";"TAB2",#N/A,TRUE,"GENERAL";"TAB3",#N/A,TRUE,"GENERAL";"TAB4",#N/A,TRUE,"GENERAL";"TAB5",#N/A,TRUE,"GENERAL"}</definedName>
    <definedName name="yyyuh">{"TAB1",#N/A,TRUE,"GENERAL";"TAB2",#N/A,TRUE,"GENERAL";"TAB3",#N/A,TRUE,"GENERAL";"TAB4",#N/A,TRUE,"GENERAL";"TAB5",#N/A,TRUE,"GENERAL"}</definedName>
    <definedName name="yyyyhhh">{"TAB1",#N/A,TRUE,"GENERAL";"TAB2",#N/A,TRUE,"GENERAL";"TAB3",#N/A,TRUE,"GENERAL";"TAB4",#N/A,TRUE,"GENERAL";"TAB5",#N/A,TRUE,"GENERAL"}</definedName>
    <definedName name="yyyyyf">{"via1",#N/A,TRUE,"general";"via2",#N/A,TRUE,"general";"via3",#N/A,TRUE,"general"}</definedName>
    <definedName name="zdervr">{"via1",#N/A,TRUE,"general";"via2",#N/A,TRUE,"general";"via3",#N/A,TRUE,"general"}</definedName>
    <definedName name="zxczds">{"TAB1",#N/A,TRUE,"GENERAL";"TAB2",#N/A,TRUE,"GENERAL";"TAB3",#N/A,TRUE,"GENERAL";"TAB4",#N/A,TRUE,"GENERAL";"TAB5",#N/A,TRUE,"GENERAL"}</definedName>
    <definedName name="zxsdftyu">{"via1",#N/A,TRUE,"general";"via2",#N/A,TRUE,"general";"via3",#N/A,TRUE,"general"}</definedName>
    <definedName name="zxvxczv">{"via1",#N/A,TRUE,"general";"via2",#N/A,TRUE,"general";"via3",#N/A,TRUE,"general"}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0" i="8" l="1"/>
  <c r="K80" i="8"/>
  <c r="G80" i="8"/>
  <c r="O79" i="8"/>
  <c r="K79" i="8"/>
  <c r="G79" i="8"/>
  <c r="O78" i="8"/>
  <c r="K78" i="8"/>
  <c r="G78" i="8"/>
  <c r="O77" i="8"/>
  <c r="K77" i="8"/>
  <c r="G77" i="8"/>
  <c r="O76" i="8"/>
  <c r="K76" i="8"/>
  <c r="G76" i="8"/>
  <c r="O75" i="8"/>
  <c r="K75" i="8"/>
  <c r="G75" i="8"/>
  <c r="O74" i="8"/>
  <c r="K74" i="8"/>
  <c r="G74" i="8"/>
  <c r="O73" i="8"/>
  <c r="K73" i="8"/>
  <c r="G73" i="8"/>
  <c r="O72" i="8"/>
  <c r="K72" i="8"/>
  <c r="G72" i="8"/>
  <c r="O71" i="8"/>
  <c r="K71" i="8"/>
  <c r="G71" i="8"/>
  <c r="O70" i="8"/>
  <c r="K70" i="8"/>
  <c r="G70" i="8"/>
  <c r="O69" i="8"/>
  <c r="K69" i="8"/>
  <c r="G69" i="8"/>
  <c r="O68" i="8"/>
  <c r="K68" i="8"/>
  <c r="G68" i="8"/>
  <c r="O67" i="8"/>
  <c r="K67" i="8"/>
  <c r="G67" i="8"/>
  <c r="O66" i="8"/>
  <c r="K66" i="8"/>
  <c r="G66" i="8"/>
  <c r="O65" i="8"/>
  <c r="K65" i="8"/>
  <c r="G65" i="8"/>
  <c r="O64" i="8"/>
  <c r="K64" i="8"/>
  <c r="G64" i="8"/>
  <c r="O63" i="8"/>
  <c r="K63" i="8"/>
  <c r="G63" i="8"/>
  <c r="O62" i="8"/>
  <c r="K62" i="8"/>
  <c r="G62" i="8"/>
  <c r="O61" i="8"/>
  <c r="K61" i="8"/>
  <c r="G61" i="8"/>
  <c r="O60" i="8"/>
  <c r="K60" i="8"/>
  <c r="G60" i="8"/>
  <c r="O59" i="8"/>
  <c r="K59" i="8"/>
  <c r="G59" i="8"/>
  <c r="O58" i="8"/>
  <c r="K58" i="8"/>
  <c r="G58" i="8"/>
  <c r="O57" i="8"/>
  <c r="K57" i="8"/>
  <c r="G57" i="8"/>
  <c r="O56" i="8"/>
  <c r="K56" i="8"/>
  <c r="G56" i="8"/>
  <c r="O55" i="8"/>
  <c r="K55" i="8"/>
  <c r="G55" i="8"/>
  <c r="O51" i="8"/>
  <c r="P51" i="8" s="1"/>
  <c r="K51" i="8"/>
  <c r="L51" i="8" s="1"/>
  <c r="G51" i="8"/>
  <c r="H51" i="8" s="1"/>
  <c r="O48" i="8"/>
  <c r="K48" i="8"/>
  <c r="G48" i="8"/>
  <c r="O47" i="8"/>
  <c r="K47" i="8"/>
  <c r="G47" i="8"/>
  <c r="O39" i="8"/>
  <c r="P39" i="8" s="1"/>
  <c r="K39" i="8"/>
  <c r="L39" i="8" s="1"/>
  <c r="G39" i="8"/>
  <c r="H39" i="8" s="1"/>
  <c r="O36" i="8"/>
  <c r="K36" i="8"/>
  <c r="G36" i="8"/>
  <c r="O35" i="8"/>
  <c r="K35" i="8"/>
  <c r="G35" i="8"/>
  <c r="O27" i="8"/>
  <c r="P27" i="8" s="1"/>
  <c r="K27" i="8"/>
  <c r="L27" i="8" s="1"/>
  <c r="G27" i="8"/>
  <c r="H27" i="8" s="1"/>
  <c r="O24" i="8"/>
  <c r="K24" i="8"/>
  <c r="G24" i="8"/>
  <c r="O23" i="8"/>
  <c r="K23" i="8"/>
  <c r="G23" i="8"/>
  <c r="K22" i="8"/>
  <c r="O13" i="8"/>
  <c r="K13" i="8"/>
  <c r="G13" i="8"/>
  <c r="L9" i="8"/>
  <c r="O3" i="8"/>
  <c r="K3" i="8"/>
  <c r="G3" i="8"/>
  <c r="B53" i="7"/>
  <c r="B54" i="7" s="1"/>
  <c r="G35" i="7" s="1"/>
  <c r="B40" i="7"/>
  <c r="H36" i="7"/>
  <c r="D36" i="7"/>
  <c r="H26" i="7"/>
  <c r="H34" i="7" s="1"/>
  <c r="F26" i="7"/>
  <c r="F34" i="7" s="1"/>
  <c r="D26" i="7"/>
  <c r="D34" i="7" s="1"/>
  <c r="H16" i="7"/>
  <c r="F16" i="7"/>
  <c r="D16" i="7"/>
  <c r="B14" i="7"/>
  <c r="D35" i="7" l="1"/>
  <c r="D37" i="7" s="1"/>
  <c r="B49" i="7"/>
  <c r="B50" i="7" s="1"/>
  <c r="B47" i="7"/>
  <c r="B45" i="7"/>
  <c r="B46" i="7" s="1"/>
  <c r="B42" i="7"/>
  <c r="F35" i="7"/>
  <c r="F37" i="7" s="1"/>
  <c r="H35" i="7"/>
  <c r="H37" i="7" s="1"/>
  <c r="G12" i="8"/>
  <c r="K12" i="8"/>
  <c r="O12" i="8"/>
  <c r="O6" i="8" l="1"/>
  <c r="P12" i="8"/>
  <c r="H15" i="7" s="1"/>
  <c r="G6" i="8"/>
  <c r="H12" i="8"/>
  <c r="D15" i="7" s="1"/>
  <c r="K6" i="8"/>
  <c r="L12" i="8"/>
  <c r="F15" i="7" s="1"/>
  <c r="K15" i="8" l="1"/>
  <c r="F14" i="7"/>
  <c r="G15" i="8"/>
  <c r="D14" i="7"/>
  <c r="O15" i="8"/>
  <c r="H14" i="7"/>
</calcChain>
</file>

<file path=xl/sharedStrings.xml><?xml version="1.0" encoding="utf-8"?>
<sst xmlns="http://schemas.openxmlformats.org/spreadsheetml/2006/main" count="326" uniqueCount="170">
  <si>
    <t>ITEM</t>
  </si>
  <si>
    <t>PROPONENTES</t>
  </si>
  <si>
    <t>REQUERIMIENTOS</t>
  </si>
  <si>
    <t>CUMPLE</t>
  </si>
  <si>
    <t>OBSERVACIÓN</t>
  </si>
  <si>
    <t>CARTA DE PRESENTACION DE LA PROPUESTA (ANEXO A)</t>
  </si>
  <si>
    <t>EXISTENCIA Y CAPACIDAD LEGAL</t>
  </si>
  <si>
    <t>CEDULA DE CIUDADANIA / CEDULA DE EXTRANJERIA</t>
  </si>
  <si>
    <t>CERTIFICADO DE ANTECEDENTES FISCALES, DISCIPLINARIOS Y JUDICIALES</t>
  </si>
  <si>
    <t>REGISTRO NACIONAL DE MEDIDAS CORRECTIVAS</t>
  </si>
  <si>
    <t>CONCEPTO</t>
  </si>
  <si>
    <t>REQUISITOS DE CAPACIDAD JURÍDICA</t>
  </si>
  <si>
    <t>En este orden de ideas, se dá inicio a la apertura de los sobres que contienen la información jurídica, financiera y técnica de las ofertas presentadas:</t>
  </si>
  <si>
    <t>Orden de apertura</t>
  </si>
  <si>
    <t xml:space="preserve">PROPONENTE </t>
  </si>
  <si>
    <t xml:space="preserve">OBSERVACIONES </t>
  </si>
  <si>
    <t>FECHA Y HORA
DE ENTREGA</t>
  </si>
  <si>
    <t>NOTA</t>
  </si>
  <si>
    <t xml:space="preserve">REGISTRO DE DEUDORES ALIMENTARIOS MOROSOS - REDAM </t>
  </si>
  <si>
    <t>SI</t>
  </si>
  <si>
    <t xml:space="preserve">Conforme al calendario indicado en la Invitación a cotizar, se procede a dar apertura de las propuestas para verificar número de folios, requisitos jurídicos, técnicos y de capacidad financiera,  de acuerdo al orden de llegada: </t>
  </si>
  <si>
    <t>CERTIFICACIÓN DE NO ESTAR CONDENADO POR DELITOS SEXUALES CONTRA PERSONA MENOR DE 18 AÑOS:</t>
  </si>
  <si>
    <t xml:space="preserve">COPIA DE CERTIFICACIÓN BANCARIA ACTIVA </t>
  </si>
  <si>
    <t xml:space="preserve">Proyectó: Deicy Leandra Martínez Maca - Abogada Contrataista, Vicerrectoría Administrativa </t>
  </si>
  <si>
    <t xml:space="preserve">OBSERVACION </t>
  </si>
  <si>
    <t xml:space="preserve">
UNIVERSIDAD DEL CAUCA - VICERRECTORÍA ADMINISTRATIVA
INFORME INICIAL DE EVALUACIÓN DE OFERTAS 
INVITACIÓN A COTIZAR VADM No. 004 DEL 09 DE MARZO DE 2026</t>
  </si>
  <si>
    <t>OBJETO: OBRAS DE ADECUACIÓN CIVIL, ELÉCTRICA Y COMPLEMENTARIAS PARA LA TULPA UNIVERSITARIA UBICADA EN LA SEDE NORTE SANTANDER DE QUILICHAO - UNIVERSIDAD DEL CAUCA.</t>
  </si>
  <si>
    <t xml:space="preserve">DOCUMENTO DE CONFORMACIÓN DE CONSORCIO O UNIÓN TEMPORAL </t>
  </si>
  <si>
    <t>N/A</t>
  </si>
  <si>
    <t>REGISTO UNICO DE PROPONENTES (RUP)</t>
  </si>
  <si>
    <t>REGISTRO ÚNICO TRIBUTARIO - (RUT)</t>
  </si>
  <si>
    <t>APORTES A SEGURIDAD SOCIAL Y PARAFISCALES</t>
  </si>
  <si>
    <t>COMPROMISO DE TRANSPARENCIA (ANEXO H)</t>
  </si>
  <si>
    <t xml:space="preserve">CERTIFICADO QUE ACREDITE NO ESTAR REPORTADO EN EL SISTEMA DE ADMINISTRACIÓN DEL RIESGO DE LAVADO DE ACTIVOS Y DE LA FINANCIACIÓN DEL TERRORISMO – SARLAFT </t>
  </si>
  <si>
    <t>INHABILIDADES E INCOMPATIBILIDADES - ANEXO ( F )</t>
  </si>
  <si>
    <t>JUAN CARLOS VALENCIA CARVAJAL, representante legal de V&amp;L INGENIEROS CONSTRUCTORES S.A.S.</t>
  </si>
  <si>
    <t>DIEGO REINEL FERNÁNDEZ ORDOÑEZ</t>
  </si>
  <si>
    <t>JULIAN LIZANDRO GONZALEZ CASAS</t>
  </si>
  <si>
    <t>UNIVERSIDAD DEL CAUCA - VICERRECTORÍA ADMINISTRATIVA
INFORME INICIAL DE EVALUACIÓN DE OFERTAS 
INVITACIÓN A COTIZAR VADM No. 004 DEL 09 DE MARZO DE 2026</t>
  </si>
  <si>
    <t>Presupuesto Oficial = $154.911.333</t>
  </si>
  <si>
    <r>
      <t xml:space="preserve">Al proceso se presentaron: </t>
    </r>
    <r>
      <rPr>
        <b/>
        <sz val="14"/>
        <rFont val="Arial"/>
        <family val="2"/>
      </rPr>
      <t xml:space="preserve"> TRES (3) OFERTAS</t>
    </r>
  </si>
  <si>
    <t xml:space="preserve">Recibido el 13 de marzo de 2026 
Hora 10:27 A.M.
Adjunta cuatro (4) archivos en PDF </t>
  </si>
  <si>
    <t xml:space="preserve">RECIBIDOS AL CORREO ELECTRONICO DE leydegarantiasvadm@unicauca.edu.co   </t>
  </si>
  <si>
    <t>RECIBIDOS AL CORREO ELECTRONICO DE leydegarantiasvadm@unicauca.edu.co</t>
  </si>
  <si>
    <t>En constancia de lo anterior, se firma en Popayán, a los trece (13) días del mes de marzo del año 2026.</t>
  </si>
  <si>
    <t xml:space="preserve">ALFONSO RAFAEL BUELVAS GARAY </t>
  </si>
  <si>
    <t>Vicerrector Administrativo (AF)</t>
  </si>
  <si>
    <t>Resolución Rectoral No 0342 de 10 de marzo de 2026</t>
  </si>
  <si>
    <t>Recibido el 13 de marzo de 2026 
Hora 012:16 pm 
Adjunta tres (3) archivos en ZIP</t>
  </si>
  <si>
    <t xml:space="preserve">Recibido el 13 de marzo de 2026. 
Hora 14:43 pm 
Adjunta cinco (5) archivos en ZIP </t>
  </si>
  <si>
    <t xml:space="preserve">HÁBIL </t>
  </si>
  <si>
    <t xml:space="preserve">ACTUALIZAR LA FECHA DE IMPRESIÓN DE ESTE DOCUMENTO </t>
  </si>
  <si>
    <t xml:space="preserve">NO </t>
  </si>
  <si>
    <t xml:space="preserve">DEBE SUBSANAR </t>
  </si>
  <si>
    <t>VERIFICACIÓN INICIAL, REQUISITOS JURÍDICOS HABILITANTES - INVITADOS</t>
  </si>
  <si>
    <t>UNIVERSIDAD DEL CAUCA - VICERRECTORÍA ADMINISTRATIVA</t>
  </si>
  <si>
    <t xml:space="preserve">COMITÉ TÉCNICO ASESOR </t>
  </si>
  <si>
    <t>INVITACIÓN PÚBLICA VADM No. 004 DE 2026</t>
  </si>
  <si>
    <t>OBJETO:OBRAS DE ADECUACIÓN CIVIL, ELÉCTRICA Y COMPLEMENTARIAS PARA LA TULPA UNIVERSITARIA UBICADA EN LA SEDE NORTE SANTANDER DE QUILICHAO - UNIVERSIDAD DEL CAUCA</t>
  </si>
  <si>
    <t>JULIAN LIZANDRO GONZALEZ</t>
  </si>
  <si>
    <t>DIEGO REINEL FERNANDEZ</t>
  </si>
  <si>
    <t>V&amp;L INGENIEROS CONSTRUCTORES SAS</t>
  </si>
  <si>
    <t>VALOR/ OBSERVACION</t>
  </si>
  <si>
    <t>2.3.1</t>
  </si>
  <si>
    <t>EXPERIENCIA ESPECÍFICA</t>
  </si>
  <si>
    <t>SI / NO</t>
  </si>
  <si>
    <t>2.3.1.</t>
  </si>
  <si>
    <t>MÁXIMO DOS (2) CONTRATOS de obra civil nueva y/o mantenimiento y/o adecuación y/o mejoramiento y/o remodelación y/o ampliación y/o reforzamiento, de edificaciones no residenciales ejecutados y liquidados. La sumatoria del valor actualizado de los contratos aportados debe ser por una cuantía igual o superior al presupuesto oficial de la presente invitación, relacionada con el criterio de VALOR TOTAL EJECUTADO (VTE)</t>
  </si>
  <si>
    <t>Contrato 1
CONTRATO DE OBRA PÚBLICA EJECUTADO Y LIQUIDADO, CONSTRUCCIÓN OBRA NUEVA DE EDIFICACIÓN NO RESIDENCIAL, APORTA  CERTIFICACIÓN, ACTA DE RECIBO FINAL Y ACTA DE LIQUIDACIÓN SUSCRITA POR ENTIDAD PRIVADA</t>
  </si>
  <si>
    <t>NO</t>
  </si>
  <si>
    <r>
      <rPr>
        <b/>
        <sz val="10"/>
        <color rgb="FF000000"/>
        <rFont val="Arial Narrow"/>
        <family val="2"/>
      </rPr>
      <t xml:space="preserve">Contrato 1
CONTRATO DE OBRA PÚBLICA EJECUTADO, CONSTRUCCIÓN OBRA NUEVA DE EDIFICACIÓN NO RESIDENCIAL, APORTA ACTA DE RECIBO FINAL SUSCRITA POR LA INTERVENTORÍA
</t>
    </r>
    <r>
      <rPr>
        <b/>
        <sz val="10"/>
        <color rgb="FFFF0000"/>
        <rFont val="Arial Narrow"/>
        <family val="2"/>
      </rPr>
      <t xml:space="preserve">NO APORTA OTRO DOCUMENTO SUSCRITO POR LA ENTIDAD CONTRATANTE QUE ACREDITE QUE EL CONTRATO ESTA LIQUIDADO </t>
    </r>
  </si>
  <si>
    <t>Contrato 1
CONTRATO DE OBRA PÚBLICA EJECUTADO Y LIQUIDADO, MEJORAMIENTO DE EDIFICACIÓN NO RESIDENCIAL, APORTA ACTA DE LIQUIDACIÓN FINAL SUSCRITA POR ENTIDAD PÚBLICA</t>
  </si>
  <si>
    <t>2.3.2</t>
  </si>
  <si>
    <t xml:space="preserve">EXPERIENCIA ESPECIFICA DEL PROPONENTE </t>
  </si>
  <si>
    <r>
      <rPr>
        <sz val="10"/>
        <color theme="1"/>
        <rFont val="Arial Narrow"/>
        <family val="2"/>
      </rPr>
      <t xml:space="preserve">Para validar el valor total ejecutado (VTE) de los contratos aportados que acreditan la experiencia general se deben cumplir los siguientes requisitos: 
➢ Los contratos que aporte el oferente para demostrar su experiencia específica deberán haberse ejecutado y liquidado antes del cierre de la presente invitación y las certificaciones o actas deberán contener como mínimo:  
• Nº del contrato 
• Entidad contratante 
• Objeto • Fecha de inicio 
• Fecha de finalización 
• Valor total ejecutado 
• Porcentaje de participación cuando se haya ejecutado en forma asociativa.  
De no contener la información requerida, podrá ser complementada con otro documento firmado por la entidad contratante. 
➢ Presentar de las correspondientes actas de liquidación y/o actas de recibo final y/o certificaciones suscritas por el representante legal o por quien tenga la competencia para suscribir estos documentos en la entidad pública o privada y, en las que sea posible verificar o acreditar la ejecución de la actividad de </t>
    </r>
    <r>
      <rPr>
        <b/>
        <sz val="10"/>
        <color theme="1"/>
        <rFont val="Arial Narrow"/>
        <family val="2"/>
      </rPr>
      <t>piso o pavimento en concreto allanado o esmaltado mecánico con endurecedor</t>
    </r>
    <r>
      <rPr>
        <sz val="10"/>
        <color theme="1"/>
        <rFont val="Arial Narrow"/>
        <family val="2"/>
      </rPr>
      <t xml:space="preserve">, no se tendrán en cuenta cantidades de pisos primarios o contrapisos sin el acabado exigido, o pisos en baldosa o porcelanato, o pisos en granito pulido, o pisos con pintura epóxica, o pisos con poliuretano, o andenes. La actividad aquí exigida podrá estar en uno o entre los contratos presentados para acreditar esta experiencia. Se sugiere resaltar en el documento la actividad requerida a fin de facilitar la evaluación. 
➢ Entre las actas de liquidación y/o actas de recibo final y/o certificaciones de los contratos aportados para acreditar la experiencia específica debe constar la ejecución de la actividad de piso o pavimento en concreto allanado o esmaltado mecánico con endurecedor de al menos </t>
    </r>
    <r>
      <rPr>
        <b/>
        <sz val="10"/>
        <color theme="1"/>
        <rFont val="Arial Narrow"/>
        <family val="2"/>
      </rPr>
      <t>doscientos cincuenta y cinco (255) metros cuadrados (m2)</t>
    </r>
    <r>
      <rPr>
        <sz val="10"/>
        <color theme="1"/>
        <rFont val="Arial Narrow"/>
        <family val="2"/>
      </rPr>
      <t>, sumados todos ellos, no se tendrán en cuenta cantidades de piso o pavimento en concreto allanado o esmaltado mecánico con endurecedor ejecutadas en otras unidades de medida. Se sugiere resaltar en el documento la actividad a fin de facilitar la evaluación. 
➢ Los contratos deberán haber sido suscritos por el oferente ya sea individualmente o en consorcio o unión temporal con entidades públicas o privadas, éstas últimas necesariamente deberán ser personas jurídicas. 
➢ La Universidad de Cauca tendrá en cuenta la experiencia especifica que presenten los proponentes en calidad de Consorcio y Unión Temporal, proporcional a su participación en dichas alianzas comerciales, así mismo las cantidades de metros cuadrados (m2) de piso o pavimento en concreto allanado o esmaltado mecánico con endurecedor certificado. 
➢ Cada contrato que el proponente aporte como experiencia específica debe estar registrado en el RUP y debe encontrarse inscrito en al menos dos (2) de los códigos UNSPSC exigidos en el literal d) de la presente invitación. 721015 - 721214 - 721515 - 721516 - 721525 - 811017 - 951219</t>
    </r>
  </si>
  <si>
    <t>Contrato 1
CONTRATO DE OBRA PÚBLICA EJECUTADO Y LIQUIDADO, CONSTRUCCIÓN OBRA NUEVA DE EDIFICACIÓN NO RESIDENCIAL, APORTA  CERTIFICACIÓN, ACTA DE RECIBO FINAL Y ACTA DE LIQUIDACIÓN SUSCRITA POR ENTIDAD PRIVADA
EXPERIENCIA ACREDITADA POR EL OFERENTE PERSONA NATURAL
PARTICIPACIÓN 100%
ACREDITA 278 M2 DE PLACA PAVIMENTO INDUSTRIAL EN CONCRETO ALLANADO MECANICO Y ESMALTADO
CONTRATO REGISTRADO EN EL RUP E INSCRITO EN LOS CÓDIGOS:
721015 - 721214 - 721515 - 721516 - 721525 - 811017 - 951219</t>
  </si>
  <si>
    <r>
      <rPr>
        <b/>
        <sz val="10"/>
        <color rgb="FF000000"/>
        <rFont val="Arial Narrow"/>
        <family val="2"/>
      </rPr>
      <t xml:space="preserve">Contrato 1
CONTRATO DE OBRA PÚBLICA EJECUTADO, CONSTRUCCIÓN OBRA NUEVA, APORTA ACTA DE RECIBO FINAL SUSCRITA POR LA INTERVENTORÍA
</t>
    </r>
    <r>
      <rPr>
        <b/>
        <sz val="10"/>
        <color rgb="FFFF0000"/>
        <rFont val="Arial Narrow"/>
        <family val="2"/>
      </rPr>
      <t xml:space="preserve">NO APORTA OTRO DOCUMENTO SUSCRITO POR LA ENTIDAD CONTRATANTE QUE ACREDITE QUE EL CONTRATO ESTA LIQUIDADO </t>
    </r>
    <r>
      <rPr>
        <b/>
        <sz val="10"/>
        <color rgb="FF000000"/>
        <rFont val="Arial Narrow"/>
        <family val="2"/>
      </rPr>
      <t xml:space="preserve">
EXPERIENCIA ACREDITADA POR EL OFERENTE PERSONA NATURAL EN CONSORCIO
PARTICIPACIÓN 48%
ACREDITA UN TOTAL DE 513,58 M2 DE CONTRAPISO EN CONCRETO ACABADO ENDURECEDOR TIPO AFINADO
ÁREA ACREDITADA SEGÚN PARTICIPACIÓN: 246,52 M2
</t>
    </r>
    <r>
      <rPr>
        <b/>
        <sz val="10"/>
        <color rgb="FFFF0000"/>
        <rFont val="Arial Narrow"/>
        <family val="2"/>
      </rPr>
      <t>NO CUMPLE EL ÁREA MÍNIMA REQUERIDA</t>
    </r>
    <r>
      <rPr>
        <b/>
        <sz val="10"/>
        <color rgb="FF000000"/>
        <rFont val="Arial Narrow"/>
        <family val="2"/>
      </rPr>
      <t xml:space="preserve">
CONTRATO REGISTRADO EN EL RUP E INSCRITO EN LOS CÓDIGOS:
721015 - 721214 - 721515 - 721516 - 721525 - 811017 - 951219</t>
    </r>
  </si>
  <si>
    <t>Contrato 1
CONTRATO DE OBRA PÚBLICA EJECUTADO Y LIQUIDADO, MEJORAMIENTO EDIFICACIÓN NO RESIDENCIAL, APORTA ACTA DE LIQUIDACIÓN FINAL SUSCRITA POR ENTIDAD PÚBLICA
EXPERIENCIA ACREDITADA POR EL OFERENTE PERSONA JURIDICA
PARTICIPACIÓN 100%
ACREDITA 816,83 M2 DE PLACA DE CONTRAPISO EN CONCRETO, INCLUYE ESMALTADO CON HELICOPTERO Y ENDURECEDOR
CONTRATO REGISTRADO EN EL RUP E INSCRITO EN LOS CÓDIGOS:
721015 - 721214 - 721515 - 721525 - 951219</t>
  </si>
  <si>
    <t>En el caso de estructura plural, el integrante que aporte el 40% de la experiencia específica o más relacionada con el criterio del VTE, deberá tener una participación mínima en la estructura plural del 40%.</t>
  </si>
  <si>
    <t>2.3.3</t>
  </si>
  <si>
    <t>PERSONAL MÍNIMO REQUERIDO</t>
  </si>
  <si>
    <t xml:space="preserve">2.3.3.1. Residente de obra civil </t>
  </si>
  <si>
    <r>
      <rPr>
        <b/>
        <sz val="10"/>
        <color theme="1"/>
        <rFont val="Arial Narrow"/>
        <family val="2"/>
      </rPr>
      <t>Residente de obra civil:</t>
    </r>
    <r>
      <rPr>
        <sz val="10"/>
        <color theme="1"/>
        <rFont val="Arial Narrow"/>
        <family val="2"/>
      </rPr>
      <t>Un (1) ingeniero civil o arquitecto con al menos cinco (5) años de experiencia general, contados a partir de la expedición de la matricula profesional con 100% de disponibilidad de tiempo en obra, y experiencia específica certificada como residente de obra o director de obra o contratista de obra de al menos un (01) contrato de obra civil nueva y/o mantenimiento y/o adecuación y/o mejoramiento y/o remodelación y/o ampliación y/o reforzamiento, de edificaciones no residenciales ejecutados y liquidados, celebrados con entidades públicas o privadas. Adicionalmente deberá presentar certificado de capacitación de jefes de área para trabajo en alturas, es decir con fecha de expedición que no supere un (1) año a la fecha de cierre de la presente invitación. 
La acreditación de la experiencia general será soportada con:
a)La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Las certificaciones de la experiencia específica como residente de obra o director de obra deben ser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 
Las certificaciones de la experiencia específica como contratista de obra pública, será soportada con uno de los dos requerimientos que se relacionan a continuación:
a) Certificación suscrita por el representante legal de la Entidad pública o quien tenga por decreto o documento similar la asignación de sus funciones en la entidad territorial y/o del Estado; y que contenga como mínimo la siguiente información: Nº del contrato, entidad contratante, objeto, fecha de inicio, fecha de finalización y valor total ejecutado.
b) Acta de recibo final de obra y/o acta de liquidación del contrato.</t>
    </r>
  </si>
  <si>
    <r>
      <t xml:space="preserve">INGENIERO CIVIL
TARJETA PROFESIONAL: 26 OCT 1999
APORTA VIGENCIA M.P.
APORTA ANEXO I SUSCRITO CON DEDICACIÓN DEL 100%
APORTA ACTA DE LIQUIDACIÓN FINAL COMO CONTRATISTA DE OBRA SUSCRITA POR ENTIDAD PRIVADA
CONTRATO DE OBRA NUEVA DE EDIFICACIÓN NO RESIDENCIAL
TIEMPO DE EJECUCIÓN: 4 MESES
</t>
    </r>
    <r>
      <rPr>
        <b/>
        <sz val="10"/>
        <rFont val="Arial Narrow"/>
        <family val="2"/>
      </rPr>
      <t>APORTA CERTIFICACIÓN DE CURSO Y APROBÓ LA FORMACIÓN DE JEFE DE ÁREA PARA TRABAJO EN ALTURAS
EXPEDICIÓN: 06 JUL 2025</t>
    </r>
  </si>
  <si>
    <r>
      <t xml:space="preserve">INGENIERO CIVIL
TARJETA PROFESIONAL: 27 JUL 1989
APORTA VIGENCIA M.P.
APORTA ANEXO I SUSCRITO CON DEDICACIÓN DEL 100%
CONTRATO 1
APORTA CERTIFICACIÓN COMO CONTRATISTA DE OBRA SUSCRITA POR ENTIDAD PÚBLICA
CONTRATO DE CONSTRUCCIÓN DE OBRA NUEVA DE EDIFICACIÓN NO RESIDENCIAL
TIEMPO DE EJECUCIÓN: 6 MESES Y 15 DÍAS
CONTRATO 2
APORTA CERTIFICACIÓN COMO CONTRATISTA DE OBRA SUSCRITA POR ENTIDAD PÚBLICA
CONTRATO DE CONSTRUCCIÓN DE OBRA NUEVA DE EDIFICACIÓN NO RESIDENCIAL
TIEMPO DE EJECUCIÓN: 8 MESES Y 20 DÍAS
</t>
    </r>
    <r>
      <rPr>
        <b/>
        <sz val="10"/>
        <rFont val="Arial Narrow"/>
        <family val="2"/>
      </rPr>
      <t xml:space="preserve">APORTA CONSTANCIA DE FORMACIÓN VOCACIONAL JEFE DE ÁREA
EXPEDICIÓN: 22 AGO 2025
</t>
    </r>
    <r>
      <rPr>
        <b/>
        <sz val="10"/>
        <color rgb="FFFF0000"/>
        <rFont val="Arial Narrow"/>
        <family val="2"/>
      </rPr>
      <t xml:space="preserve">LA INVITACIÓN PÚBLICA INDICA QUE DEBE APORTAR EL CERTIFICADO DE CAPACITACIÓN JEFE DE ÁREA PARA TRABAJO ALTURAS </t>
    </r>
  </si>
  <si>
    <r>
      <t xml:space="preserve">INGENIERO CIVIL
TARJETA PROFESIONAL: 17 AGO 2000
APORTA VIGENCIA M.P.
APORTA ANEXO I SUSCRITO CON DEDICACIÓN DEL 100%
APORTA CERTIFICACIÓN COMO RESIDENTE DE OBRA SUSCRITA POR ENTIDAD PÚBLICA
CONTRATO DE MANTENIMIENTO Y REMODELACIÓN DE EDIFICACIÓN NO RESIDENCIAL
TIEMPO DE EJECUCIÓN: 120 DÍAS
</t>
    </r>
    <r>
      <rPr>
        <b/>
        <sz val="10"/>
        <rFont val="Arial Narrow"/>
        <family val="2"/>
      </rPr>
      <t xml:space="preserve">APORTA CONSTANCIA DE FORMACIÓN VOCACIONAL JEFE DE ÁREA
EXPEDICIÓN: 22 AGO 2025
</t>
    </r>
    <r>
      <rPr>
        <b/>
        <sz val="10"/>
        <color rgb="FFFF0000"/>
        <rFont val="Arial Narrow"/>
        <family val="2"/>
      </rPr>
      <t xml:space="preserve">LA INVITACIÓN PÚBLICA INDICA QUE DEBE APORTAR EL CERTIFICADO DE CAPACITACIÓN JEFE DE ÁREA PARA TRABAJO ALTURAS </t>
    </r>
  </si>
  <si>
    <t>2.3.3.2. Maestro de obra</t>
  </si>
  <si>
    <r>
      <rPr>
        <b/>
        <sz val="10"/>
        <color theme="1"/>
        <rFont val="Arial Narrow"/>
        <family val="2"/>
      </rPr>
      <t xml:space="preserve">Maestro de obra. </t>
    </r>
    <r>
      <rPr>
        <sz val="10"/>
        <color theme="1"/>
        <rFont val="Arial Narrow"/>
        <family val="2"/>
      </rPr>
      <t>Un (1) maestro de obra o técnico en construcción o tecnólogo en construcción con al menos cinco (5) años de experiencia general, contados a partir de la expedición de la matricula profesional con 100% de disponibilidad de tiempo en obra, y experiencia específica certificada como maestro  de obra de al menos un (01) contrato de obra civil nueva y/o mantenimiento y/o adecuación y/o mejoramiento y/o remodelación y/o ampliación y/o reforzamiento, de edificaciones no residenciales ejecutados y liquidados, celebrados con entidades públicas o privadas.
 La acreditación de la experiencia general será soportada con:
a) 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 experiencia específica como maestro de obra, debe ser acreditada mediante certificaciones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t>
    </r>
  </si>
  <si>
    <r>
      <rPr>
        <b/>
        <sz val="10"/>
        <color rgb="FF000000"/>
        <rFont val="Arial Narrow"/>
        <family val="2"/>
      </rPr>
      <t xml:space="preserve">MAESTRO DE OBRA
TARJETA PROFESIONAL: 15 SEP 2011
APORTA VIGENCIA M.P.
APORTA ANEXO I SUSCRITO CON DEDICACIÓN DEL 100%
APORTA CERTIFICACIÓN COMO MAESTRO DE OBRA SUSCRITA POR CONTRATISTA, APORTA ACTA DE RECIBO FINAL EXPEDIDA POR ENTIDAD PÚBLICA
CONTRATO DE ADECUACIÓN DE EDIFICACIÓN NO RESIDENCIAL
TIEMPO DE EJECUCIÓN: </t>
    </r>
    <r>
      <rPr>
        <b/>
        <sz val="10"/>
        <color rgb="FFFF0000"/>
        <rFont val="Arial Narrow"/>
        <family val="2"/>
      </rPr>
      <t>EN LOS DOCUMENTOS APORTADOS NO SON COINCIDENTES LAS FECHAS DE TIEMPOS DE EJECUCIÓN</t>
    </r>
  </si>
  <si>
    <t>TECNOLO EN CONSTRUCCIÓN
TARJETA PROFESIONAL: 02 NOV 2018
APORTA VIGENCIA M.P.
APORTA ANEXO I SUSCRITO CON DEDICACIÓN DEL 100%
APORTA CERTIFICACIÓN COMO MAESTRO DE OBRA SUSCRITA POR CONTRATISTA, APORTA ACTA DE LIQUIDACIÓN EXPEDIDA POR ENTIDAD PÚBLICA
CONTRATO DE MANTENIMIENTO DE EDIFICACIÓN NO RESIDENCIAL
TIEMPO DE EJECUCIÓN: 7 MESES Y 16 DÍAS</t>
  </si>
  <si>
    <t>TECNICO CONSTRUCTOR
TARJETA PROFESIONAL: 27 ABR 2000
APORTA VIGENCIA M.P.
APORTA ANEXO I SUSCRITO CON DEDICACIÓN DEL 100%
APORTA CERTIFICACIÓN COMO MAESTRO DE OBRA SUSCRITA POR ENTIDAD PÚBLICA, APORTA ACTA DE LIQUIDACIÓN EXPEDIDA POR ENTIDAD PÚBLICA
CONTRATO DE CONSTRUCCIÓN NUEVA DE EDIFICACIÓN NO RESIDENCIAL
TIEMPO DE EJECUCIÓN: 12 MESES</t>
  </si>
  <si>
    <t xml:space="preserve">2.3.3.3. Técnico Electricista </t>
  </si>
  <si>
    <r>
      <rPr>
        <b/>
        <sz val="10"/>
        <color theme="1"/>
        <rFont val="Arial Narrow"/>
        <family val="2"/>
      </rPr>
      <t xml:space="preserve">Técnico Electricista . </t>
    </r>
    <r>
      <rPr>
        <sz val="10"/>
        <color theme="1"/>
        <rFont val="Arial Narrow"/>
        <family val="2"/>
      </rPr>
      <t>Un (1) técnico electricista con al menos cinco (5) años de experiencia general, contados a partir de la expedición de la matricula profesional CONTE TE-1 y TE-6, con 60% de disponibilidad de tiempo en obra, y experiencia específica certificada como técnico electricista de al menos un (01) contrato de obra civil nueva y/o mantenimiento y/o adecuación y/o mejoramiento y/o remodelación y/o ampliación y/o reforzamiento, de edificaciones no residenciales ejecutados y liquidados, celebrados con entidades públicas o privadas.
 La acreditación de la experiencia general será soportada con:
a) 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 experiencia específica como técnico electricista , debe ser acreditada mediante certificaciones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t>
    </r>
  </si>
  <si>
    <r>
      <rPr>
        <b/>
        <sz val="10"/>
        <color rgb="FF000000"/>
        <rFont val="Arial Narrow"/>
        <family val="2"/>
      </rPr>
      <t xml:space="preserve">TECNICO ELECTRICISTA
TARJETA PROFESIONAL: 27 SEP 2016
CONTE TE-1 Y TE-6
APORTA VIGENCIA M.P.
APORTA ANEXO I SUSCRITO CON DEDICACIÓN DEL 60%
</t>
    </r>
    <r>
      <rPr>
        <b/>
        <sz val="10"/>
        <color rgb="FFFF0000"/>
        <rFont val="Arial Narrow"/>
        <family val="2"/>
      </rPr>
      <t>NO APORTA EXPERIENCIA ESPECIFICA</t>
    </r>
  </si>
  <si>
    <r>
      <rPr>
        <b/>
        <sz val="10"/>
        <color rgb="FF000000"/>
        <rFont val="Arial Narrow"/>
        <family val="2"/>
      </rPr>
      <t xml:space="preserve">TECNICO ELECTRICISTA
TARJETA PROFESIONAL: 16 OCT 2018
CONTE TE-1 Y TE-6
APORTA VIGENCIA M.P.
APORTA ANEXO I SUSCRITO CON DEDICACIÓN DEL 100%
</t>
    </r>
    <r>
      <rPr>
        <b/>
        <sz val="10"/>
        <color rgb="FFFF0000"/>
        <rFont val="Arial Narrow"/>
        <family val="2"/>
      </rPr>
      <t>NO APORTA EXPERIENCIA ESPECIFICA</t>
    </r>
  </si>
  <si>
    <r>
      <rPr>
        <b/>
        <sz val="10"/>
        <color rgb="FF000000"/>
        <rFont val="Arial Narrow"/>
        <family val="2"/>
      </rPr>
      <t xml:space="preserve">TECNICO ELECTRICISTA
TARJETA PROFESIONAL: 18 ENE 2017
CONTE TE-1 Y TE-6
APORTA VIGENCIA M.P.
APORTA ANEXO I SUSCRITO CON DEDICACIÓN DEL 60%
APORTA CERTIFICACIÓN COMO MAESTRO DE OBRA SUSCRITA POR CONTRATISTA, APORTA ACTA DE LIQUIDACIÓN Y CERTIFICACIÓN EXPEDIDA POR ENTIDAD PÚBLICA
CONTRATO DE CONSTRUCCIÓN NUEVA DE EDIFICACIÓN NO RESIDENCIAL
TIEMPO DE EJECUCIÓN: 12 MESES
</t>
    </r>
    <r>
      <rPr>
        <b/>
        <sz val="10"/>
        <color rgb="FFFF0000"/>
        <rFont val="Arial Narrow"/>
        <family val="2"/>
      </rPr>
      <t>EL TIEMPO DE EJECUCIÓN DE LA EXPERIENCIA ESPECIFICA ACREDITADA NO COINCIDE CON EL PERIODO A PARTIR DEL CUAL EL TECNICO ELECTRICISTA OBTUVO SU TARJETA PROFESIONAL</t>
    </r>
  </si>
  <si>
    <t>2.3.2.4  PROFESIONAL EN SALUD OCUPACIONAL</t>
  </si>
  <si>
    <r>
      <rPr>
        <b/>
        <sz val="10"/>
        <color theme="1"/>
        <rFont val="Arial Narrow"/>
        <family val="2"/>
      </rPr>
      <t xml:space="preserve">Profesional en Seguridad y Salud en el Trabajo. </t>
    </r>
    <r>
      <rPr>
        <sz val="10"/>
        <color theme="1"/>
        <rFont val="Arial Narrow"/>
        <family val="2"/>
      </rPr>
      <t>Un (1) profesional en un área de seguridad y salud en el trabajo o salud ocupacional o profesional con postgrado en un área de seguridad y salud en el trabajo o salud ocupacional, el cual deberá certificar al menos dos (2) años de experiencia general, contados a partir de expedición de la resolución que le concede licencia para prestar servicios en seguridad y salud en el trabajo o salud ocupacional. La licencia deberá estar vigente a la fecha de cierre de la presente invitación, su disponibilidad para el proyecto debe ser 100% de tiempo en obra, y experiencia específica certificada como profesional en seguridad y salud en el trabajo o profesional en salud ocupacional o profesional SISO o profesional SISOMA, de al menos un (01) contrato de obra civil nueva y/o mantenimiento y/o adecuación y/o mejoramiento y/o remodelación y/o ampliación y/o reforzamiento, de edificaciones no residenciales ejecutados y liquidados, celebrados con entidades públicas o privadas. Adicionalmente deberá presentar certificado coordinador de trabajo en alturas o curso de actualización de coordinador de trabajo en alturas según Resolución 4272 de 2021 y certificado del curso de 50 horas del SGSST y/o actualizado 20 horas.
La acreditación de la experiencia general será soportada con:
a)        Documento que acredite el Título profesional en un área de Seguridad y Salud en el Trabajo o salud ocupacional o profesional con postgrado en un área de Seguridad y Salud en el Trabajo o salud ocupacional.
b)        Resolución que le concede licencia para prestar servicios en Seguridad y Salud en el Trabajo o salud ocupacional vigente, expedida por entidad competente.
c)        Carta de compromiso (Anexo H), debidamente suscrita (no se admiten firmas escaneadas, fotocopiadas etc.).
Las certificaciones de la experiencia específica como profesional en Seguridad y Salud en el Trabajo o salud ocupacional o profesional SISO o profesional SISOMA serán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autocertificaciones.
d)        En ambos casos (a y b) se debe anexar el acta de recibo final de obra y/o acta de liquidación del contrato.</t>
    </r>
  </si>
  <si>
    <r>
      <t xml:space="preserve">PROFESIONAL EN SEGURIDAD Y SALUD EN EL TRABAJO
RESOLUCIÓN LICENCIA: 11 MAY 2022
APORTA ANEXO I SUSCRITO CON DEDICACIÓN DEL 100%
</t>
    </r>
    <r>
      <rPr>
        <b/>
        <sz val="10"/>
        <color rgb="FFFF0000"/>
        <rFont val="Arial Narrow"/>
        <family val="2"/>
      </rPr>
      <t xml:space="preserve">NO APORTA EXPERIENCIA ESPECIFICA
</t>
    </r>
    <r>
      <rPr>
        <b/>
        <sz val="10"/>
        <color rgb="FF000000"/>
        <rFont val="Arial Narrow"/>
        <family val="2"/>
      </rPr>
      <t xml:space="preserve">
</t>
    </r>
    <r>
      <rPr>
        <b/>
        <sz val="10"/>
        <rFont val="Arial Narrow"/>
        <family val="2"/>
      </rPr>
      <t>APORTA CERTIFICADO DE CURSO SGSST 50 HORAS EXP. 18 JUL 2016
APORTA CERTIFICADO DE CURSO SGSST 20 HORAS EXP. 10 OCT 2024
APORTA CERTIFICADO COMO COORDINADOR DE TRABAJO EN ALTURA
EXP. 18 OCT 2022</t>
    </r>
  </si>
  <si>
    <r>
      <t xml:space="preserve">PROFESIONAL EN SALUD OCUPACIONAL
RESOLUCIÓN LICENCIA: 29 SEP 2021
APORTA ANEXO I SUSCRITO CON DEDICACIÓN DEL 100%
APORTA CERTIFICACIÓN COMO PROFESIONAL SISOMA SUSCRITA POR CONTRATISTA, APORTA ACTA RECIBO FINAL EXPEDIDA POR INTERVENTORÍA
CONTRATO DE CONSTRUCCIÓN NUEVA DE EDIFICACIÓN NO RESIDENCIAL
TIEMPO DE EJECUCIÓN: 21 MESES Y 25 DÍAS
</t>
    </r>
    <r>
      <rPr>
        <b/>
        <sz val="10"/>
        <color rgb="FFFF0000"/>
        <rFont val="Arial Narrow"/>
        <family val="2"/>
      </rPr>
      <t>CON LOS DOCUMENTOS APORTADOS NO SE ACREDITA SI EL CONTRATO ESTA LIQUIDADO</t>
    </r>
    <r>
      <rPr>
        <b/>
        <sz val="10"/>
        <color rgb="FF000000"/>
        <rFont val="Arial Narrow"/>
        <family val="2"/>
      </rPr>
      <t xml:space="preserve">
</t>
    </r>
    <r>
      <rPr>
        <b/>
        <sz val="10"/>
        <rFont val="Arial Narrow"/>
        <family val="2"/>
      </rPr>
      <t xml:space="preserve">APORTA CERTIFICADO DE CURSO SGSST 50 HORAS EXP. 22 ENE 2025
APORTA CERTIFICADO DE CURSO SGSST 20 HORAS EXP. 24 ENE 2025
APORTA CONSTANCIA EN FORMACIÓN VOCACIONAL COMO COORDINADOR DE TRABAJO EN ALTURAS
EXP. 08 AGO 2025
</t>
    </r>
    <r>
      <rPr>
        <b/>
        <sz val="10"/>
        <color rgb="FFFF0000"/>
        <rFont val="Arial Narrow"/>
        <family val="2"/>
      </rPr>
      <t xml:space="preserve">LA INVITACIÓN PÚBLICA INDICA QUE DEBE APORTAR EL CERTIFICADO DE CAPACITACIÓN DE COORDINADOR PARA TRABAJO ALTURAS </t>
    </r>
  </si>
  <si>
    <r>
      <t xml:space="preserve">INGENIERO INDUSTRIAL
ESPECIALISTA EN GERENCIA DE LA SALUD OCUPACIONAL
TARJETA PROFESIONAL: 15 SEP 2005
APORTA VIGENCIA M.P.
RESOLUCIÓN LICENCIA: 07 JUL 2014
APORTA RENOVACIÓN LICENCIA: 07 OCT 2024
APORTA ANEXO I SUSCRITO CON DEDICACIÓN DEL 100%
APORTA CERTIFICACIÓN COMO PROFESIONAL EN SALUD OCUPACIONAL SUSCRITA POR CONTRATISTA, APORTA ACTA DE LIQUIDACIÓN Y CERTIFICACIÓN EXPEDIDA POR ENTIDAD PÚBLICA
CONTRATO DE CONSTRUCCIÓN NUEVA DE EDIFICACIÓN NO RESIDENCIAL
TIEMPO DE EJECUCIÓN: 12 MESES
</t>
    </r>
    <r>
      <rPr>
        <b/>
        <sz val="10"/>
        <rFont val="Arial Narrow"/>
        <family val="2"/>
      </rPr>
      <t>APORTA CERTIFICADO DE CURSO SGSST 20 HORAS EXP. 04 OCT 2023
APORTA CERTIFICADO COMO COORDINADOR DE TRABAJO EN ALTURA
EXP. 04 JUL 2024</t>
    </r>
  </si>
  <si>
    <t>2.3.4</t>
  </si>
  <si>
    <t>CARTA DE COMPROMISO DE IMPLEMENTACIÓN DEL PROGRAMA DE PREVENCIÓN Y PROTECCIÓN CONTRA CAÍDAS (Anexo K)</t>
  </si>
  <si>
    <t>El oferente deberá presentar una carta de compromiso, debidamente suscrita en la que se comprometa bajo la gravedad de juramento a ejecutar el contrato objeto de esta invitación, con la implementación del sistema de gestión en seguridad y salud en el trabajo (Decreto Único Reglamentario Sector Trabajo No. 1072/2015 Artículo 2.2.4.6.24) y el Programa de Prevención y Protección contra Caídas, de acuerdo con lo estipulado en la Resolución No. 4272 del 27 de diciembre de 2021, por la cual se establecen los requisitos mínimos de seguridad para el desarrollo de trabajo en alturas, expedida por el Ministerio de Trabajo, y las demás normas que la complementen o sustituyan, teniendo en cuenta y sin limitarse entre otros requisitos a utilizar los Sistemas de Acceso para Trabajo en Alturas y Equipos de Protección contra Caídas, debidamente Certificados, según Anexo K de la presente invitación, debidamente diligenciado y suscrito por el proponente, su representante legal, representante o apoderado</t>
  </si>
  <si>
    <t>NO APORTA CARTA DE COMPROMISO - ANEXO K</t>
  </si>
  <si>
    <t>SE APORTA CARTA DE COMPROMISO, ANEXO K  EN EL FOLIO 397 - PARTE 3</t>
  </si>
  <si>
    <t>2.4.</t>
  </si>
  <si>
    <t>PROPUESTA ECONOMICA</t>
  </si>
  <si>
    <t>Corrección Aritmetica</t>
  </si>
  <si>
    <t>CONCEPTO TECNICO</t>
  </si>
  <si>
    <t>NO HABIL</t>
  </si>
  <si>
    <t>CONCEPTO FINANCIERO</t>
  </si>
  <si>
    <t>CONCEPTO JURIDICO</t>
  </si>
  <si>
    <t>PROPONENTE HABILITADO</t>
  </si>
  <si>
    <t>VR. PROPUESTA CORREGIDA</t>
  </si>
  <si>
    <t>PUNTAJE VR. PROPUESTA</t>
  </si>
  <si>
    <t>CALIFICACIÓN FACTOR CALIDAD</t>
  </si>
  <si>
    <t>TOTAL</t>
  </si>
  <si>
    <t>ORDEN DE ELEGIBILIDAD</t>
  </si>
  <si>
    <t>PO</t>
  </si>
  <si>
    <t>MAX</t>
  </si>
  <si>
    <t>FORMULA</t>
  </si>
  <si>
    <t>MEDIA</t>
  </si>
  <si>
    <t>Of.validas</t>
  </si>
  <si>
    <t># PO</t>
  </si>
  <si>
    <t>TRM</t>
  </si>
  <si>
    <t>Decimales</t>
  </si>
  <si>
    <t>ORIGINAL FIRMADO</t>
  </si>
  <si>
    <t>ANNY MARIBEL MEDINA</t>
  </si>
  <si>
    <t>Contratista</t>
  </si>
  <si>
    <t>CARLOS JULIO ZUÑIGA SANCHEZ</t>
  </si>
  <si>
    <t>ALEJANDRA MARIA PLAZA PEREZ</t>
  </si>
  <si>
    <t>Profesional Universitario</t>
  </si>
  <si>
    <t>Componente Seguridad y Salud en el Trabajo</t>
  </si>
  <si>
    <t>ALEJANDRO TOLEDO TOVAR</t>
  </si>
  <si>
    <t>Presidente Junta de Licitaciones y Contratos</t>
  </si>
  <si>
    <t>Vicerrector Administrativo Encargado</t>
  </si>
  <si>
    <t>PROPONENTE</t>
  </si>
  <si>
    <t>OFICIAL</t>
  </si>
  <si>
    <t>INVITACIÓN A COTIZAR VADM No. 004 DE 2026</t>
  </si>
  <si>
    <t>VALOR TOTAL EJECUTADO (VTE)</t>
  </si>
  <si>
    <t>VTE</t>
  </si>
  <si>
    <t>% PARTICIPACION MINIMA</t>
  </si>
  <si>
    <t>V&amp;L INGENIEROS</t>
  </si>
  <si>
    <t>VALOR TOTAL EJECUTADO INDIVIDUAL (VTEi)</t>
  </si>
  <si>
    <t>VTE1</t>
  </si>
  <si>
    <t>VTE2</t>
  </si>
  <si>
    <t>EXPERIENCIA ESPECIFICA</t>
  </si>
  <si>
    <t>CONTRATO 1</t>
  </si>
  <si>
    <t>VALOR</t>
  </si>
  <si>
    <t>RUP</t>
  </si>
  <si>
    <t>OK</t>
  </si>
  <si>
    <t>NO OK</t>
  </si>
  <si>
    <t>AÑO DE TERMINACION</t>
  </si>
  <si>
    <t># 180</t>
  </si>
  <si>
    <t>UNSPSC
721015 - 721214 - 721515 - 721516 - 721525 - 811017 - 951219</t>
  </si>
  <si>
    <t># 168</t>
  </si>
  <si>
    <t># 137</t>
  </si>
  <si>
    <t>UNSPSC
721015 - 721214 - 721515 - 721525 - 951219</t>
  </si>
  <si>
    <t>% PARTICIPACION</t>
  </si>
  <si>
    <t>M2P1</t>
  </si>
  <si>
    <t>VALOR TOTAL EJECUTADO</t>
  </si>
  <si>
    <t>CONTRATO 2</t>
  </si>
  <si>
    <t xml:space="preserve"># </t>
  </si>
  <si>
    <t xml:space="preserve">UNSPSC
</t>
  </si>
  <si>
    <t>CONTRATO 3</t>
  </si>
  <si>
    <t xml:space="preserve"> # </t>
  </si>
  <si>
    <t>EVALUACIÓN TÉCNICA INICIAL -  REQUISITOS TECNICOS HABILITANTES</t>
  </si>
  <si>
    <t xml:space="preserve">Original firmado </t>
  </si>
  <si>
    <r>
      <rPr>
        <sz val="14"/>
        <color theme="1"/>
        <rFont val="Arial"/>
        <family val="2"/>
      </rPr>
      <t>Original firmado</t>
    </r>
    <r>
      <rPr>
        <b/>
        <sz val="14"/>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</si>
</sst>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_);[Red]\(&quot;$&quot;\ #,##0\)"/>
    <numFmt numFmtId="165" formatCode="_ &quot;$&quot;\ * #,##0_ ;_ &quot;$&quot;\ * \-#,##0_ ;_ &quot;$&quot;\ * &quot;-&quot;_ ;_ @_ "/>
    <numFmt numFmtId="166" formatCode="&quot;$&quot;\ #,##0.00"/>
    <numFmt numFmtId="167" formatCode="0.000"/>
    <numFmt numFmtId="168" formatCode="_-* #,##0\ _€_-;\-* #,##0\ _€_-;_-* &quot;-&quot;??\ _€_-;_-@"/>
    <numFmt numFmtId="169" formatCode="_-* #,##0.00_-;\-* #,##0.00_-;_-* &quot;-&quot;??_-;_-@"/>
    <numFmt numFmtId="170" formatCode="_ * #,##0_ ;_ * \-#,##0_ ;_ * &quot;-&quot;??_ ;_ @_ "/>
  </numFmts>
  <fonts count="49"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sz val="10"/>
      <name val="Arial"/>
      <family val="2"/>
    </font>
    <font>
      <sz val="14"/>
      <color theme="1"/>
      <name val="Arial"/>
      <family val="2"/>
    </font>
    <font>
      <sz val="10"/>
      <color theme="1"/>
      <name val="Arial Narrow"/>
      <family val="2"/>
    </font>
    <font>
      <sz val="14"/>
      <color theme="1"/>
      <name val="Arial Narrow"/>
      <family val="2"/>
    </font>
    <font>
      <sz val="10"/>
      <color theme="1"/>
      <name val="Calibri"/>
      <family val="2"/>
    </font>
    <font>
      <b/>
      <sz val="14"/>
      <name val="Arial"/>
      <family val="2"/>
    </font>
    <font>
      <sz val="10"/>
      <color rgb="FF000000"/>
      <name val="Arial"/>
      <family val="2"/>
    </font>
    <font>
      <b/>
      <sz val="14"/>
      <color rgb="FF000000"/>
      <name val="Arial"/>
      <family val="2"/>
    </font>
    <font>
      <b/>
      <sz val="14"/>
      <color rgb="FF002060"/>
      <name val="Arial"/>
      <family val="2"/>
    </font>
    <font>
      <sz val="14"/>
      <name val="Arial"/>
      <family val="2"/>
    </font>
    <font>
      <b/>
      <sz val="12"/>
      <color theme="1"/>
      <name val="Calibri"/>
      <family val="2"/>
    </font>
    <font>
      <sz val="12"/>
      <color theme="1"/>
      <name val="Calibri"/>
      <family val="2"/>
    </font>
    <font>
      <sz val="12"/>
      <color theme="1"/>
      <name val="Arial"/>
      <family val="2"/>
    </font>
    <font>
      <sz val="14"/>
      <color rgb="FF000000"/>
      <name val="Arial"/>
      <family val="2"/>
    </font>
    <font>
      <sz val="10"/>
      <color theme="1"/>
      <name val="Arial"/>
      <family val="2"/>
    </font>
    <font>
      <sz val="14"/>
      <color theme="0"/>
      <name val="Arial"/>
      <family val="2"/>
    </font>
    <font>
      <b/>
      <sz val="14"/>
      <color theme="0"/>
      <name val="Arial"/>
      <family val="2"/>
    </font>
    <font>
      <sz val="10"/>
      <color theme="0"/>
      <name val="Arial"/>
      <family val="2"/>
    </font>
    <font>
      <sz val="12"/>
      <name val="Arial"/>
      <family val="2"/>
    </font>
    <font>
      <sz val="12"/>
      <color rgb="FF000000"/>
      <name val="Arial"/>
      <family val="2"/>
    </font>
    <font>
      <b/>
      <sz val="12"/>
      <color rgb="FF000000"/>
      <name val="Arial"/>
      <family val="2"/>
    </font>
    <font>
      <b/>
      <sz val="12"/>
      <color theme="1"/>
      <name val="Arial"/>
      <family val="2"/>
    </font>
    <font>
      <b/>
      <sz val="10"/>
      <color theme="1"/>
      <name val="Arial"/>
      <family val="2"/>
    </font>
    <font>
      <b/>
      <sz val="10"/>
      <color theme="1"/>
      <name val="Arial Narrow"/>
      <family val="2"/>
    </font>
    <font>
      <sz val="11"/>
      <name val="Arial"/>
      <family val="2"/>
    </font>
    <font>
      <b/>
      <sz val="11"/>
      <color theme="1"/>
      <name val="Arial Narrow"/>
      <family val="2"/>
    </font>
    <font>
      <b/>
      <sz val="12"/>
      <color theme="1"/>
      <name val="Arial Narrow"/>
      <family val="2"/>
    </font>
    <font>
      <b/>
      <sz val="10"/>
      <color rgb="FF000000"/>
      <name val="Arial Narrow"/>
      <family val="2"/>
    </font>
    <font>
      <b/>
      <sz val="10"/>
      <color rgb="FFFF0000"/>
      <name val="Arial Narrow"/>
      <family val="2"/>
    </font>
    <font>
      <sz val="11"/>
      <color theme="1"/>
      <name val="Arial"/>
      <family val="2"/>
    </font>
    <font>
      <b/>
      <sz val="10"/>
      <name val="Arial Narrow"/>
      <family val="2"/>
    </font>
    <font>
      <b/>
      <sz val="12"/>
      <color rgb="FFFF0000"/>
      <name val="Arial Narrow"/>
      <family val="2"/>
    </font>
    <font>
      <sz val="12"/>
      <color theme="1"/>
      <name val="Arial Narrow"/>
      <family val="2"/>
    </font>
    <font>
      <b/>
      <sz val="14"/>
      <color theme="1"/>
      <name val="Arial Narrow"/>
      <family val="2"/>
    </font>
    <font>
      <b/>
      <sz val="10"/>
      <color rgb="FF0070C0"/>
      <name val="Arial Narrow"/>
      <family val="2"/>
    </font>
    <font>
      <sz val="11"/>
      <color theme="1"/>
      <name val="Calibri"/>
      <family val="2"/>
    </font>
    <font>
      <sz val="8"/>
      <color theme="1"/>
      <name val="Arial"/>
      <family val="2"/>
    </font>
    <font>
      <b/>
      <sz val="11"/>
      <color theme="1"/>
      <name val="Calibri"/>
      <family val="2"/>
    </font>
    <font>
      <sz val="9"/>
      <color theme="1"/>
      <name val="Arial Narrow"/>
      <family val="2"/>
    </font>
    <font>
      <sz val="11"/>
      <color rgb="FFFF0000"/>
      <name val="Calibri"/>
      <family val="2"/>
    </font>
    <font>
      <sz val="10"/>
      <color rgb="FFFF0000"/>
      <name val="Arial"/>
      <family val="2"/>
    </font>
    <font>
      <sz val="8"/>
      <color theme="1"/>
      <name val="Arial Narrow"/>
      <family val="2"/>
    </font>
    <font>
      <sz val="11"/>
      <color rgb="FF000000"/>
      <name val="Calibri"/>
      <family val="2"/>
    </font>
    <font>
      <sz val="8"/>
      <color rgb="FFFF0000"/>
      <name val="Arial Narrow"/>
      <family val="2"/>
    </font>
  </fonts>
  <fills count="25">
    <fill>
      <patternFill patternType="none"/>
    </fill>
    <fill>
      <patternFill patternType="gray125"/>
    </fill>
    <fill>
      <patternFill patternType="solid">
        <fgColor rgb="FFF2F2F2"/>
        <bgColor rgb="FFF2F2F2"/>
      </patternFill>
    </fill>
    <fill>
      <patternFill patternType="solid">
        <fgColor rgb="FFB8CCE4"/>
        <bgColor rgb="FFB8CCE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theme="0"/>
      </patternFill>
    </fill>
    <fill>
      <patternFill patternType="solid">
        <fgColor theme="7" tint="0.79998168889431442"/>
        <bgColor indexed="64"/>
      </patternFill>
    </fill>
    <fill>
      <patternFill patternType="solid">
        <fgColor theme="4" tint="0.79998168889431442"/>
        <bgColor rgb="FFFFFFFF"/>
      </patternFill>
    </fill>
    <fill>
      <patternFill patternType="solid">
        <fgColor theme="6" tint="0.79998168889431442"/>
        <bgColor rgb="FFFFFFFF"/>
      </patternFill>
    </fill>
    <fill>
      <patternFill patternType="solid">
        <fgColor rgb="FF92D050"/>
        <bgColor indexed="64"/>
      </patternFill>
    </fill>
    <fill>
      <patternFill patternType="solid">
        <fgColor rgb="FFFF0000"/>
        <bgColor indexed="64"/>
      </patternFill>
    </fill>
    <fill>
      <patternFill patternType="solid">
        <fgColor rgb="FFFFDB69"/>
        <bgColor indexed="64"/>
      </patternFill>
    </fill>
    <fill>
      <patternFill patternType="solid">
        <fgColor rgb="FFC6D9F0"/>
        <bgColor rgb="FFC6D9F0"/>
      </patternFill>
    </fill>
    <fill>
      <patternFill patternType="solid">
        <fgColor rgb="FFD8D8D8"/>
        <bgColor rgb="FFD8D8D8"/>
      </patternFill>
    </fill>
    <fill>
      <patternFill patternType="solid">
        <fgColor rgb="FFD9EAD3"/>
        <bgColor rgb="FFD9EAD3"/>
      </patternFill>
    </fill>
    <fill>
      <patternFill patternType="solid">
        <fgColor rgb="FF92D050"/>
        <bgColor rgb="FF92D050"/>
      </patternFill>
    </fill>
    <fill>
      <patternFill patternType="solid">
        <fgColor rgb="FFFFFFFF"/>
        <bgColor rgb="FFFFFFFF"/>
      </patternFill>
    </fill>
    <fill>
      <patternFill patternType="solid">
        <fgColor rgb="FFD6E3BC"/>
        <bgColor rgb="FFD6E3BC"/>
      </patternFill>
    </fill>
    <fill>
      <patternFill patternType="solid">
        <fgColor rgb="FFD0E0E3"/>
        <bgColor rgb="FFD0E0E3"/>
      </patternFill>
    </fill>
    <fill>
      <patternFill patternType="solid">
        <fgColor rgb="FFD9E2F3"/>
        <bgColor rgb="FFD9E2F3"/>
      </patternFill>
    </fill>
    <fill>
      <patternFill patternType="solid">
        <fgColor rgb="FFEAF1DD"/>
        <bgColor rgb="FFEAF1DD"/>
      </patternFill>
    </fill>
  </fills>
  <borders count="3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E7E6E6"/>
      </left>
      <right style="medium">
        <color rgb="FFE7E6E6"/>
      </right>
      <top style="medium">
        <color rgb="FFE7E6E6"/>
      </top>
      <bottom style="medium">
        <color rgb="FFE7E6E6"/>
      </bottom>
      <diagonal/>
    </border>
  </borders>
  <cellStyleXfs count="4">
    <xf numFmtId="0" fontId="0" fillId="0" borderId="0"/>
    <xf numFmtId="164" fontId="3" fillId="0" borderId="1"/>
    <xf numFmtId="0" fontId="2" fillId="0" borderId="1"/>
    <xf numFmtId="0" fontId="1" fillId="0" borderId="1"/>
  </cellStyleXfs>
  <cellXfs count="231">
    <xf numFmtId="0" fontId="0" fillId="0" borderId="0" xfId="0"/>
    <xf numFmtId="0" fontId="8" fillId="0" borderId="0" xfId="0" applyFont="1" applyAlignment="1">
      <alignment horizontal="center" vertical="center"/>
    </xf>
    <xf numFmtId="0" fontId="8" fillId="0" borderId="0" xfId="0" applyFont="1"/>
    <xf numFmtId="0" fontId="9"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12" fillId="0" borderId="2" xfId="0" applyFont="1" applyBorder="1" applyAlignment="1">
      <alignment horizontal="center" vertical="center"/>
    </xf>
    <xf numFmtId="0" fontId="6" fillId="3" borderId="2" xfId="0" applyFont="1" applyFill="1" applyBorder="1" applyAlignment="1">
      <alignment vertical="center" wrapText="1"/>
    </xf>
    <xf numFmtId="0" fontId="6" fillId="0" borderId="0" xfId="0" applyFont="1" applyAlignment="1">
      <alignment horizontal="center" vertical="center"/>
    </xf>
    <xf numFmtId="0" fontId="4" fillId="0" borderId="0" xfId="0" applyFont="1" applyAlignment="1">
      <alignment horizontal="left"/>
    </xf>
    <xf numFmtId="0" fontId="11" fillId="0" borderId="0" xfId="0" applyFont="1"/>
    <xf numFmtId="0" fontId="2" fillId="0" borderId="1" xfId="2"/>
    <xf numFmtId="0" fontId="16" fillId="0" borderId="1" xfId="2" applyFont="1"/>
    <xf numFmtId="0" fontId="16" fillId="0" borderId="1" xfId="2" applyFont="1" applyAlignment="1">
      <alignment horizontal="center" vertical="center"/>
    </xf>
    <xf numFmtId="0" fontId="16" fillId="0" borderId="1" xfId="2" applyFont="1" applyAlignment="1">
      <alignment wrapText="1"/>
    </xf>
    <xf numFmtId="0" fontId="17" fillId="0" borderId="1" xfId="2" applyFont="1" applyAlignment="1">
      <alignment horizontal="center" vertical="center"/>
    </xf>
    <xf numFmtId="0" fontId="4" fillId="0" borderId="1" xfId="2" applyFont="1" applyAlignment="1">
      <alignment horizontal="left" vertical="center"/>
    </xf>
    <xf numFmtId="0" fontId="15" fillId="0" borderId="1" xfId="2" applyFont="1" applyAlignment="1">
      <alignment wrapText="1"/>
    </xf>
    <xf numFmtId="0" fontId="6" fillId="0" borderId="1" xfId="2" applyFont="1" applyAlignment="1">
      <alignment vertical="center" wrapText="1"/>
    </xf>
    <xf numFmtId="0" fontId="6" fillId="0" borderId="1" xfId="2" applyFont="1" applyAlignment="1">
      <alignment horizontal="left" vertical="center"/>
    </xf>
    <xf numFmtId="0" fontId="17" fillId="0" borderId="1" xfId="2" applyFont="1" applyAlignment="1">
      <alignment wrapText="1"/>
    </xf>
    <xf numFmtId="0" fontId="4" fillId="0" borderId="1" xfId="2" applyFont="1" applyAlignment="1">
      <alignment horizontal="center" vertical="center" wrapText="1"/>
    </xf>
    <xf numFmtId="0" fontId="10" fillId="0" borderId="1" xfId="2" applyFont="1" applyAlignment="1">
      <alignment vertical="center"/>
    </xf>
    <xf numFmtId="14" fontId="4" fillId="5" borderId="1" xfId="2" applyNumberFormat="1" applyFont="1" applyFill="1" applyAlignment="1">
      <alignment horizontal="center" vertical="center" wrapText="1"/>
    </xf>
    <xf numFmtId="14" fontId="6" fillId="5" borderId="2" xfId="2" applyNumberFormat="1" applyFont="1" applyFill="1" applyBorder="1" applyAlignment="1">
      <alignment horizontal="center" vertical="center" wrapText="1"/>
    </xf>
    <xf numFmtId="0" fontId="6" fillId="4" borderId="2" xfId="0" applyFont="1" applyFill="1" applyBorder="1" applyAlignment="1">
      <alignment horizontal="center" vertical="center"/>
    </xf>
    <xf numFmtId="0" fontId="10" fillId="8" borderId="2" xfId="2" applyFont="1" applyFill="1" applyBorder="1" applyAlignment="1">
      <alignment horizontal="center" vertical="center"/>
    </xf>
    <xf numFmtId="0" fontId="4" fillId="9" borderId="2" xfId="2" applyFont="1" applyFill="1" applyBorder="1" applyAlignment="1">
      <alignment horizontal="center" vertical="center" wrapText="1"/>
    </xf>
    <xf numFmtId="0" fontId="4" fillId="6" borderId="2" xfId="0" applyFont="1" applyFill="1" applyBorder="1" applyAlignment="1">
      <alignment horizontal="center" vertical="center"/>
    </xf>
    <xf numFmtId="0" fontId="17" fillId="3" borderId="2" xfId="0" applyFont="1" applyFill="1" applyBorder="1" applyAlignment="1">
      <alignment vertical="center" wrapText="1"/>
    </xf>
    <xf numFmtId="0" fontId="14" fillId="4" borderId="2" xfId="0" applyFont="1" applyFill="1" applyBorder="1" applyAlignment="1">
      <alignment horizontal="center" vertical="center"/>
    </xf>
    <xf numFmtId="0" fontId="4" fillId="0" borderId="2" xfId="0" applyFont="1" applyBorder="1" applyAlignment="1">
      <alignment horizontal="center" vertical="center"/>
    </xf>
    <xf numFmtId="0" fontId="10"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4"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3" fillId="11" borderId="2" xfId="2" applyFont="1" applyFill="1" applyBorder="1" applyAlignment="1">
      <alignment horizontal="center" vertical="center" wrapText="1"/>
    </xf>
    <xf numFmtId="0" fontId="23" fillId="8" borderId="2" xfId="2" applyFont="1" applyFill="1" applyBorder="1" applyAlignment="1">
      <alignment horizontal="center" vertical="center" wrapText="1"/>
    </xf>
    <xf numFmtId="0" fontId="18" fillId="0" borderId="0" xfId="0" applyFont="1" applyAlignment="1">
      <alignment vertical="center"/>
    </xf>
    <xf numFmtId="0" fontId="26" fillId="0" borderId="1" xfId="3" applyFont="1" applyAlignment="1">
      <alignment vertical="center"/>
    </xf>
    <xf numFmtId="0" fontId="27" fillId="0" borderId="1" xfId="3" applyFont="1" applyAlignment="1">
      <alignment vertical="center"/>
    </xf>
    <xf numFmtId="0" fontId="1" fillId="0" borderId="1" xfId="3"/>
    <xf numFmtId="0" fontId="26" fillId="0" borderId="1" xfId="3" applyFont="1" applyAlignment="1">
      <alignment vertical="center" wrapText="1"/>
    </xf>
    <xf numFmtId="0" fontId="19" fillId="0" borderId="1" xfId="3" applyFont="1" applyAlignment="1">
      <alignment vertical="center"/>
    </xf>
    <xf numFmtId="0" fontId="28" fillId="0" borderId="12" xfId="3" applyFont="1" applyBorder="1" applyAlignment="1">
      <alignment horizontal="center" vertical="center"/>
    </xf>
    <xf numFmtId="0" fontId="28" fillId="0" borderId="17" xfId="3" applyFont="1" applyBorder="1" applyAlignment="1">
      <alignment horizontal="center" vertical="center"/>
    </xf>
    <xf numFmtId="0" fontId="28" fillId="0" borderId="17" xfId="3" applyFont="1" applyBorder="1" applyAlignment="1">
      <alignment horizontal="center" vertical="center" wrapText="1"/>
    </xf>
    <xf numFmtId="0" fontId="30" fillId="0" borderId="12" xfId="3" applyFont="1" applyBorder="1" applyAlignment="1">
      <alignment horizontal="center" vertical="center"/>
    </xf>
    <xf numFmtId="0" fontId="28" fillId="17" borderId="17" xfId="3" applyFont="1" applyFill="1" applyBorder="1" applyAlignment="1">
      <alignment horizontal="left" vertical="center"/>
    </xf>
    <xf numFmtId="0" fontId="28" fillId="17" borderId="17" xfId="3" applyFont="1" applyFill="1" applyBorder="1" applyAlignment="1">
      <alignment horizontal="center" vertical="center" wrapText="1"/>
    </xf>
    <xf numFmtId="0" fontId="30" fillId="0" borderId="12" xfId="3" applyFont="1" applyBorder="1" applyAlignment="1">
      <alignment vertical="center"/>
    </xf>
    <xf numFmtId="0" fontId="7" fillId="3" borderId="17" xfId="3" applyFont="1" applyFill="1" applyBorder="1" applyAlignment="1">
      <alignment vertical="center" wrapText="1"/>
    </xf>
    <xf numFmtId="0" fontId="31" fillId="0" borderId="17" xfId="3" applyFont="1" applyBorder="1" applyAlignment="1">
      <alignment horizontal="center" vertical="center" wrapText="1"/>
    </xf>
    <xf numFmtId="0" fontId="32" fillId="0" borderId="17" xfId="3" applyFont="1" applyBorder="1" applyAlignment="1">
      <alignment horizontal="center" vertical="center" wrapText="1"/>
    </xf>
    <xf numFmtId="0" fontId="31" fillId="5" borderId="17" xfId="3" applyFont="1" applyFill="1" applyBorder="1" applyAlignment="1">
      <alignment horizontal="center" vertical="center" wrapText="1"/>
    </xf>
    <xf numFmtId="0" fontId="30" fillId="0" borderId="15" xfId="3" applyFont="1" applyBorder="1" applyAlignment="1">
      <alignment vertical="center"/>
    </xf>
    <xf numFmtId="0" fontId="33" fillId="5" borderId="17" xfId="3" applyFont="1" applyFill="1" applyBorder="1" applyAlignment="1">
      <alignment horizontal="center" vertical="center" wrapText="1"/>
    </xf>
    <xf numFmtId="0" fontId="34" fillId="0" borderId="15" xfId="3" applyFont="1" applyBorder="1"/>
    <xf numFmtId="0" fontId="7" fillId="3" borderId="17" xfId="3" applyFont="1" applyFill="1" applyBorder="1" applyAlignment="1">
      <alignment horizontal="left" vertical="center" wrapText="1"/>
    </xf>
    <xf numFmtId="165" fontId="31" fillId="18" borderId="17" xfId="3" applyNumberFormat="1" applyFont="1" applyFill="1" applyBorder="1" applyAlignment="1">
      <alignment horizontal="center" vertical="center" wrapText="1"/>
    </xf>
    <xf numFmtId="9" fontId="32" fillId="0" borderId="17" xfId="3" applyNumberFormat="1" applyFont="1" applyBorder="1" applyAlignment="1">
      <alignment horizontal="center" vertical="center" wrapText="1"/>
    </xf>
    <xf numFmtId="0" fontId="33" fillId="17" borderId="17" xfId="3" applyFont="1" applyFill="1" applyBorder="1" applyAlignment="1">
      <alignment horizontal="center" vertical="center"/>
    </xf>
    <xf numFmtId="0" fontId="30" fillId="0" borderId="12" xfId="3" applyFont="1" applyBorder="1" applyAlignment="1">
      <alignment horizontal="center" vertical="center" textRotation="90" wrapText="1"/>
    </xf>
    <xf numFmtId="0" fontId="7" fillId="3" borderId="17" xfId="3" applyFont="1" applyFill="1" applyBorder="1" applyAlignment="1">
      <alignment horizontal="center" vertical="center" wrapText="1"/>
    </xf>
    <xf numFmtId="0" fontId="32" fillId="18" borderId="17" xfId="3" applyFont="1" applyFill="1" applyBorder="1" applyAlignment="1">
      <alignment horizontal="center" vertical="center" wrapText="1"/>
    </xf>
    <xf numFmtId="0" fontId="30" fillId="5" borderId="15" xfId="3" applyFont="1" applyFill="1" applyBorder="1" applyAlignment="1">
      <alignment vertical="center"/>
    </xf>
    <xf numFmtId="0" fontId="28" fillId="18" borderId="17" xfId="3" applyFont="1" applyFill="1" applyBorder="1" applyAlignment="1">
      <alignment horizontal="center" vertical="center" wrapText="1"/>
    </xf>
    <xf numFmtId="166" fontId="31" fillId="0" borderId="17" xfId="3" applyNumberFormat="1" applyFont="1" applyBorder="1" applyAlignment="1">
      <alignment horizontal="center" vertical="center" wrapText="1"/>
    </xf>
    <xf numFmtId="0" fontId="7" fillId="0" borderId="1" xfId="3" applyFont="1" applyAlignment="1">
      <alignment horizontal="left" vertical="center"/>
    </xf>
    <xf numFmtId="0" fontId="36" fillId="0" borderId="1" xfId="3" applyFont="1" applyAlignment="1">
      <alignment horizontal="center" vertical="center"/>
    </xf>
    <xf numFmtId="0" fontId="31" fillId="0" borderId="18" xfId="3" applyFont="1" applyBorder="1" applyAlignment="1">
      <alignment horizontal="center" vertical="center"/>
    </xf>
    <xf numFmtId="0" fontId="28" fillId="0" borderId="19" xfId="3" applyFont="1" applyBorder="1" applyAlignment="1">
      <alignment horizontal="center" vertical="center"/>
    </xf>
    <xf numFmtId="0" fontId="31" fillId="0" borderId="20" xfId="3" applyFont="1" applyBorder="1" applyAlignment="1">
      <alignment horizontal="center" vertical="center"/>
    </xf>
    <xf numFmtId="0" fontId="37" fillId="0" borderId="1" xfId="3" applyFont="1" applyAlignment="1">
      <alignment horizontal="center" vertical="center"/>
    </xf>
    <xf numFmtId="0" fontId="28" fillId="0" borderId="1" xfId="3" applyFont="1" applyAlignment="1">
      <alignment horizontal="right" vertical="center"/>
    </xf>
    <xf numFmtId="0" fontId="31" fillId="0" borderId="1" xfId="3" applyFont="1" applyAlignment="1">
      <alignment horizontal="center" vertical="center"/>
    </xf>
    <xf numFmtId="166" fontId="31" fillId="0" borderId="1" xfId="3" applyNumberFormat="1" applyFont="1" applyAlignment="1">
      <alignment horizontal="center" vertical="center"/>
    </xf>
    <xf numFmtId="167" fontId="37" fillId="0" borderId="1" xfId="3" applyNumberFormat="1" applyFont="1" applyAlignment="1">
      <alignment horizontal="center" vertical="center"/>
    </xf>
    <xf numFmtId="167" fontId="31" fillId="0" borderId="1" xfId="3" applyNumberFormat="1" applyFont="1" applyAlignment="1">
      <alignment horizontal="center" vertical="center"/>
    </xf>
    <xf numFmtId="0" fontId="38" fillId="0" borderId="1" xfId="3" applyFont="1" applyAlignment="1">
      <alignment horizontal="center" vertical="center"/>
    </xf>
    <xf numFmtId="1" fontId="38" fillId="0" borderId="1" xfId="3" applyNumberFormat="1" applyFont="1" applyAlignment="1">
      <alignment horizontal="center" vertical="center"/>
    </xf>
    <xf numFmtId="0" fontId="31" fillId="0" borderId="1" xfId="3" applyFont="1" applyAlignment="1">
      <alignment horizontal="left" vertical="center"/>
    </xf>
    <xf numFmtId="167" fontId="37" fillId="0" borderId="1" xfId="3" applyNumberFormat="1" applyFont="1" applyAlignment="1">
      <alignment horizontal="left" vertical="center"/>
    </xf>
    <xf numFmtId="0" fontId="31" fillId="0" borderId="17" xfId="3" applyFont="1" applyBorder="1" applyAlignment="1">
      <alignment horizontal="center" vertical="center"/>
    </xf>
    <xf numFmtId="166" fontId="39" fillId="0" borderId="17" xfId="3" applyNumberFormat="1" applyFont="1" applyBorder="1" applyAlignment="1">
      <alignment horizontal="center" vertical="center"/>
    </xf>
    <xf numFmtId="0" fontId="37" fillId="0" borderId="1" xfId="3" applyFont="1" applyAlignment="1">
      <alignment vertical="center"/>
    </xf>
    <xf numFmtId="166" fontId="7" fillId="0" borderId="1" xfId="3" applyNumberFormat="1" applyFont="1" applyAlignment="1">
      <alignment horizontal="left" vertical="center"/>
    </xf>
    <xf numFmtId="166" fontId="31" fillId="0" borderId="17" xfId="3" applyNumberFormat="1" applyFont="1" applyBorder="1" applyAlignment="1">
      <alignment horizontal="center" vertical="center"/>
    </xf>
    <xf numFmtId="166" fontId="37" fillId="0" borderId="1" xfId="3" applyNumberFormat="1" applyFont="1" applyAlignment="1">
      <alignment horizontal="left" vertical="center"/>
    </xf>
    <xf numFmtId="166" fontId="31" fillId="0" borderId="1" xfId="3" applyNumberFormat="1" applyFont="1" applyAlignment="1">
      <alignment horizontal="left" vertical="center"/>
    </xf>
    <xf numFmtId="0" fontId="38" fillId="0" borderId="17" xfId="3" applyFont="1" applyBorder="1" applyAlignment="1">
      <alignment horizontal="center" vertical="center"/>
    </xf>
    <xf numFmtId="166" fontId="37" fillId="20" borderId="17" xfId="3" applyNumberFormat="1" applyFont="1" applyFill="1" applyBorder="1" applyAlignment="1">
      <alignment horizontal="center" vertical="center"/>
    </xf>
    <xf numFmtId="166" fontId="37" fillId="0" borderId="17" xfId="3" applyNumberFormat="1" applyFont="1" applyBorder="1" applyAlignment="1">
      <alignment horizontal="center" vertical="center"/>
    </xf>
    <xf numFmtId="0" fontId="37" fillId="0" borderId="1" xfId="3" applyFont="1" applyAlignment="1">
      <alignment horizontal="left" vertical="center"/>
    </xf>
    <xf numFmtId="0" fontId="31" fillId="0" borderId="17" xfId="3" applyFont="1" applyBorder="1" applyAlignment="1">
      <alignment vertical="center"/>
    </xf>
    <xf numFmtId="0" fontId="37" fillId="0" borderId="17" xfId="3" applyFont="1" applyBorder="1" applyAlignment="1">
      <alignment horizontal="center" vertical="center"/>
    </xf>
    <xf numFmtId="0" fontId="31" fillId="0" borderId="17" xfId="3" applyFont="1" applyBorder="1" applyAlignment="1">
      <alignment horizontal="left" vertical="center"/>
    </xf>
    <xf numFmtId="2" fontId="36" fillId="0" borderId="17" xfId="3" applyNumberFormat="1" applyFont="1" applyBorder="1" applyAlignment="1">
      <alignment horizontal="center" vertical="center"/>
    </xf>
    <xf numFmtId="2" fontId="31" fillId="0" borderId="17" xfId="3" applyNumberFormat="1" applyFont="1" applyBorder="1" applyAlignment="1">
      <alignment horizontal="center" vertical="center"/>
    </xf>
    <xf numFmtId="0" fontId="31" fillId="20" borderId="17" xfId="3" applyFont="1" applyFill="1" applyBorder="1" applyAlignment="1">
      <alignment horizontal="center" vertical="center"/>
    </xf>
    <xf numFmtId="0" fontId="7" fillId="0" borderId="1" xfId="3" applyFont="1" applyAlignment="1">
      <alignment horizontal="center" vertical="center"/>
    </xf>
    <xf numFmtId="0" fontId="31" fillId="0" borderId="1" xfId="3" applyFont="1" applyAlignment="1">
      <alignment vertical="center"/>
    </xf>
    <xf numFmtId="0" fontId="28" fillId="0" borderId="1" xfId="3" applyFont="1" applyAlignment="1">
      <alignment horizontal="left" vertical="center"/>
    </xf>
    <xf numFmtId="0" fontId="31" fillId="0" borderId="1" xfId="3" applyFont="1" applyAlignment="1">
      <alignment horizontal="left" vertical="top"/>
    </xf>
    <xf numFmtId="0" fontId="37" fillId="0" borderId="1" xfId="3" applyFont="1"/>
    <xf numFmtId="0" fontId="7" fillId="0" borderId="1" xfId="3" applyFont="1"/>
    <xf numFmtId="0" fontId="40" fillId="0" borderId="1" xfId="3" applyFont="1" applyAlignment="1">
      <alignment horizontal="center" vertical="center"/>
    </xf>
    <xf numFmtId="0" fontId="40" fillId="19" borderId="17" xfId="3" applyFont="1" applyFill="1" applyBorder="1" applyAlignment="1">
      <alignment horizontal="center" vertical="center"/>
    </xf>
    <xf numFmtId="0" fontId="40" fillId="19" borderId="12" xfId="3" applyFont="1" applyFill="1" applyBorder="1" applyAlignment="1">
      <alignment horizontal="center" vertical="center"/>
    </xf>
    <xf numFmtId="0" fontId="34" fillId="0" borderId="1" xfId="3" applyFont="1" applyAlignment="1">
      <alignment vertical="center"/>
    </xf>
    <xf numFmtId="0" fontId="41" fillId="19" borderId="17" xfId="3" applyFont="1" applyFill="1" applyBorder="1" applyAlignment="1">
      <alignment horizontal="center" vertical="center" wrapText="1"/>
    </xf>
    <xf numFmtId="0" fontId="40" fillId="0" borderId="1" xfId="3" applyFont="1" applyAlignment="1">
      <alignment vertical="center"/>
    </xf>
    <xf numFmtId="3" fontId="30" fillId="0" borderId="17" xfId="3" applyNumberFormat="1" applyFont="1" applyBorder="1" applyAlignment="1">
      <alignment vertical="center"/>
    </xf>
    <xf numFmtId="0" fontId="40" fillId="0" borderId="17" xfId="3" applyFont="1" applyBorder="1" applyAlignment="1">
      <alignment horizontal="center" vertical="center"/>
    </xf>
    <xf numFmtId="3" fontId="40" fillId="0" borderId="17" xfId="3" applyNumberFormat="1" applyFont="1" applyBorder="1" applyAlignment="1">
      <alignment vertical="center"/>
    </xf>
    <xf numFmtId="3" fontId="40" fillId="0" borderId="1" xfId="3" applyNumberFormat="1" applyFont="1" applyAlignment="1">
      <alignment vertical="center"/>
    </xf>
    <xf numFmtId="168" fontId="40" fillId="0" borderId="1" xfId="3" applyNumberFormat="1" applyFont="1" applyAlignment="1">
      <alignment horizontal="center" vertical="center"/>
    </xf>
    <xf numFmtId="9" fontId="40" fillId="21" borderId="17" xfId="3" applyNumberFormat="1" applyFont="1" applyFill="1" applyBorder="1" applyAlignment="1">
      <alignment vertical="center"/>
    </xf>
    <xf numFmtId="0" fontId="43" fillId="0" borderId="1" xfId="3" applyFont="1" applyAlignment="1">
      <alignment horizontal="center" vertical="center"/>
    </xf>
    <xf numFmtId="0" fontId="11" fillId="20" borderId="1" xfId="3" applyFont="1" applyFill="1" applyAlignment="1">
      <alignment horizontal="left" vertical="center"/>
    </xf>
    <xf numFmtId="9" fontId="43" fillId="0" borderId="1" xfId="3" applyNumberFormat="1" applyFont="1" applyAlignment="1">
      <alignment horizontal="center" vertical="center"/>
    </xf>
    <xf numFmtId="0" fontId="19" fillId="0" borderId="17" xfId="3" applyFont="1" applyBorder="1" applyAlignment="1">
      <alignment horizontal="center" vertical="center"/>
    </xf>
    <xf numFmtId="0" fontId="19" fillId="0" borderId="21" xfId="3" applyFont="1" applyBorder="1" applyAlignment="1">
      <alignment vertical="center"/>
    </xf>
    <xf numFmtId="0" fontId="40" fillId="0" borderId="22" xfId="3" applyFont="1" applyBorder="1" applyAlignment="1">
      <alignment vertical="center"/>
    </xf>
    <xf numFmtId="0" fontId="40" fillId="0" borderId="21" xfId="3" applyFont="1" applyBorder="1" applyAlignment="1">
      <alignment vertical="center"/>
    </xf>
    <xf numFmtId="0" fontId="40" fillId="0" borderId="25" xfId="3" applyFont="1" applyBorder="1" applyAlignment="1">
      <alignment horizontal="center" vertical="center"/>
    </xf>
    <xf numFmtId="0" fontId="40" fillId="0" borderId="26" xfId="3" applyFont="1" applyBorder="1" applyAlignment="1">
      <alignment vertical="center"/>
    </xf>
    <xf numFmtId="0" fontId="40" fillId="0" borderId="27" xfId="3" applyFont="1" applyBorder="1" applyAlignment="1">
      <alignment vertical="center"/>
    </xf>
    <xf numFmtId="0" fontId="40" fillId="0" borderId="26" xfId="3" applyFont="1" applyBorder="1" applyAlignment="1">
      <alignment horizontal="center" vertical="center"/>
    </xf>
    <xf numFmtId="4" fontId="40" fillId="21" borderId="1" xfId="3" applyNumberFormat="1" applyFont="1" applyFill="1" applyAlignment="1">
      <alignment vertical="center"/>
    </xf>
    <xf numFmtId="0" fontId="19" fillId="0" borderId="27" xfId="3" applyFont="1" applyBorder="1" applyAlignment="1">
      <alignment horizontal="center" vertical="center"/>
    </xf>
    <xf numFmtId="4" fontId="44" fillId="21" borderId="1" xfId="3" applyNumberFormat="1" applyFont="1" applyFill="1" applyAlignment="1">
      <alignment vertical="center"/>
    </xf>
    <xf numFmtId="0" fontId="45" fillId="0" borderId="27" xfId="3" applyFont="1" applyBorder="1" applyAlignment="1">
      <alignment horizontal="center" vertical="center"/>
    </xf>
    <xf numFmtId="0" fontId="40" fillId="21" borderId="26" xfId="3" applyFont="1" applyFill="1" applyBorder="1" applyAlignment="1">
      <alignment horizontal="center" vertical="center"/>
    </xf>
    <xf numFmtId="0" fontId="40" fillId="21" borderId="1" xfId="3" applyFont="1" applyFill="1" applyAlignment="1">
      <alignment vertical="center"/>
    </xf>
    <xf numFmtId="0" fontId="19" fillId="0" borderId="26" xfId="3" applyFont="1" applyBorder="1" applyAlignment="1">
      <alignment vertical="center"/>
    </xf>
    <xf numFmtId="9" fontId="44" fillId="0" borderId="26" xfId="3" applyNumberFormat="1" applyFont="1" applyBorder="1" applyAlignment="1">
      <alignment vertical="center"/>
    </xf>
    <xf numFmtId="9" fontId="40" fillId="21" borderId="1" xfId="3" applyNumberFormat="1" applyFont="1" applyFill="1" applyAlignment="1">
      <alignment vertical="center"/>
    </xf>
    <xf numFmtId="9" fontId="47" fillId="21" borderId="1" xfId="3" applyNumberFormat="1" applyFont="1" applyFill="1" applyAlignment="1">
      <alignment vertical="center"/>
    </xf>
    <xf numFmtId="4" fontId="40" fillId="22" borderId="1" xfId="3" applyNumberFormat="1" applyFont="1" applyFill="1" applyAlignment="1">
      <alignment vertical="center"/>
    </xf>
    <xf numFmtId="4" fontId="44" fillId="22" borderId="1" xfId="3" applyNumberFormat="1" applyFont="1" applyFill="1" applyAlignment="1">
      <alignment vertical="center"/>
    </xf>
    <xf numFmtId="9" fontId="40" fillId="0" borderId="1" xfId="3" applyNumberFormat="1" applyFont="1" applyAlignment="1">
      <alignment horizontal="center" vertical="center"/>
    </xf>
    <xf numFmtId="169" fontId="40" fillId="0" borderId="1" xfId="3" applyNumberFormat="1" applyFont="1" applyAlignment="1">
      <alignment horizontal="center" vertical="center"/>
    </xf>
    <xf numFmtId="9" fontId="40" fillId="0" borderId="1" xfId="3" applyNumberFormat="1" applyFont="1" applyAlignment="1">
      <alignment vertical="center"/>
    </xf>
    <xf numFmtId="0" fontId="40" fillId="0" borderId="23" xfId="3" applyFont="1" applyBorder="1" applyAlignment="1">
      <alignment vertical="center"/>
    </xf>
    <xf numFmtId="0" fontId="40" fillId="0" borderId="24" xfId="3" applyFont="1" applyBorder="1" applyAlignment="1">
      <alignment vertical="center"/>
    </xf>
    <xf numFmtId="0" fontId="40" fillId="0" borderId="23" xfId="3" applyFont="1" applyBorder="1" applyAlignment="1">
      <alignment horizontal="center" vertical="center"/>
    </xf>
    <xf numFmtId="3" fontId="40" fillId="16" borderId="28" xfId="3" applyNumberFormat="1" applyFont="1" applyFill="1" applyBorder="1" applyAlignment="1">
      <alignment vertical="center"/>
    </xf>
    <xf numFmtId="170" fontId="40" fillId="0" borderId="1" xfId="3" applyNumberFormat="1" applyFont="1" applyAlignment="1">
      <alignment horizontal="center" vertical="center"/>
    </xf>
    <xf numFmtId="0" fontId="32" fillId="23" borderId="29" xfId="3" applyFont="1" applyFill="1" applyBorder="1" applyAlignment="1">
      <alignment horizontal="center" vertical="center" wrapText="1"/>
    </xf>
    <xf numFmtId="0" fontId="34" fillId="0" borderId="1" xfId="3" applyFont="1" applyAlignment="1">
      <alignment horizontal="center"/>
    </xf>
    <xf numFmtId="170" fontId="37" fillId="0" borderId="1" xfId="3" applyNumberFormat="1" applyFont="1" applyAlignment="1">
      <alignment horizontal="center" vertical="center"/>
    </xf>
    <xf numFmtId="0" fontId="34" fillId="24" borderId="1" xfId="3" applyFont="1" applyFill="1" applyAlignment="1">
      <alignment horizontal="center"/>
    </xf>
    <xf numFmtId="170" fontId="19" fillId="0" borderId="1" xfId="3" applyNumberFormat="1" applyFont="1" applyAlignment="1">
      <alignment horizontal="center" vertical="center" wrapText="1"/>
    </xf>
    <xf numFmtId="0" fontId="48" fillId="0" borderId="27" xfId="3" applyFont="1" applyBorder="1" applyAlignment="1">
      <alignment vertical="center" wrapText="1"/>
    </xf>
    <xf numFmtId="0" fontId="7" fillId="16" borderId="13" xfId="3" applyFont="1" applyFill="1" applyBorder="1" applyAlignment="1">
      <alignment horizontal="center" vertical="center"/>
    </xf>
    <xf numFmtId="0" fontId="29" fillId="0" borderId="14" xfId="3" applyFont="1" applyBorder="1"/>
    <xf numFmtId="0" fontId="28" fillId="16" borderId="13" xfId="3" applyFont="1" applyFill="1" applyBorder="1" applyAlignment="1">
      <alignment horizontal="center" vertical="center" wrapText="1"/>
    </xf>
    <xf numFmtId="0" fontId="26" fillId="0" borderId="1" xfId="3" applyFont="1" applyAlignment="1">
      <alignment horizontal="left" vertical="center" wrapText="1"/>
    </xf>
    <xf numFmtId="0" fontId="1" fillId="0" borderId="1" xfId="3"/>
    <xf numFmtId="0" fontId="28" fillId="0" borderId="12" xfId="3" applyFont="1" applyBorder="1" applyAlignment="1">
      <alignment horizontal="center" vertical="center"/>
    </xf>
    <xf numFmtId="0" fontId="29" fillId="0" borderId="15" xfId="3" applyFont="1" applyBorder="1"/>
    <xf numFmtId="0" fontId="29" fillId="0" borderId="16" xfId="3" applyFont="1" applyBorder="1"/>
    <xf numFmtId="0" fontId="7" fillId="3" borderId="12" xfId="3" applyFont="1" applyFill="1" applyBorder="1" applyAlignment="1">
      <alignment horizontal="left" vertical="center" wrapText="1"/>
    </xf>
    <xf numFmtId="0" fontId="31" fillId="0" borderId="12" xfId="3" applyFont="1" applyBorder="1" applyAlignment="1">
      <alignment horizontal="center" vertical="center"/>
    </xf>
    <xf numFmtId="0" fontId="31" fillId="0" borderId="18" xfId="3" applyFont="1" applyBorder="1" applyAlignment="1">
      <alignment horizontal="center" vertical="center"/>
    </xf>
    <xf numFmtId="0" fontId="29" fillId="0" borderId="19" xfId="3" applyFont="1" applyBorder="1"/>
    <xf numFmtId="0" fontId="31" fillId="19" borderId="18" xfId="3" applyFont="1" applyFill="1" applyBorder="1" applyAlignment="1">
      <alignment horizontal="center" vertical="center"/>
    </xf>
    <xf numFmtId="0" fontId="29" fillId="0" borderId="20" xfId="3" applyFont="1" applyBorder="1"/>
    <xf numFmtId="0" fontId="4" fillId="7" borderId="2" xfId="2" applyFont="1" applyFill="1" applyBorder="1" applyAlignment="1">
      <alignment horizontal="center" vertical="center" wrapText="1"/>
    </xf>
    <xf numFmtId="0" fontId="5" fillId="7" borderId="2" xfId="2" applyFont="1" applyFill="1" applyBorder="1"/>
    <xf numFmtId="0" fontId="4" fillId="8" borderId="2" xfId="2" applyFont="1" applyFill="1" applyBorder="1" applyAlignment="1">
      <alignment horizontal="center" vertical="center" wrapText="1"/>
    </xf>
    <xf numFmtId="0" fontId="5" fillId="8" borderId="2" xfId="2" applyFont="1" applyFill="1" applyBorder="1" applyAlignment="1">
      <alignment horizontal="center" vertical="center"/>
    </xf>
    <xf numFmtId="0" fontId="5" fillId="8" borderId="2" xfId="2" applyFont="1" applyFill="1" applyBorder="1" applyAlignment="1">
      <alignment horizontal="center"/>
    </xf>
    <xf numFmtId="0" fontId="6" fillId="8" borderId="2" xfId="2" applyFont="1" applyFill="1" applyBorder="1" applyAlignment="1">
      <alignment horizontal="left" vertical="center" wrapText="1"/>
    </xf>
    <xf numFmtId="0" fontId="5" fillId="8" borderId="2" xfId="2" applyFont="1" applyFill="1" applyBorder="1"/>
    <xf numFmtId="0" fontId="6" fillId="8" borderId="7" xfId="2" applyFont="1" applyFill="1" applyBorder="1" applyAlignment="1">
      <alignment horizontal="left" vertical="center" wrapText="1"/>
    </xf>
    <xf numFmtId="0" fontId="6" fillId="8" borderId="8" xfId="2" applyFont="1" applyFill="1" applyBorder="1" applyAlignment="1">
      <alignment horizontal="left" vertical="center" wrapText="1"/>
    </xf>
    <xf numFmtId="0" fontId="6" fillId="8" borderId="10" xfId="2" applyFont="1" applyFill="1" applyBorder="1" applyAlignment="1">
      <alignment horizontal="left" vertical="center" wrapText="1"/>
    </xf>
    <xf numFmtId="0" fontId="6" fillId="8" borderId="3" xfId="2" applyFont="1" applyFill="1" applyBorder="1" applyAlignment="1">
      <alignment horizontal="left" vertical="center" wrapText="1"/>
    </xf>
    <xf numFmtId="0" fontId="6" fillId="8" borderId="9" xfId="2" applyFont="1" applyFill="1" applyBorder="1" applyAlignment="1">
      <alignment horizontal="left" vertical="center" wrapText="1"/>
    </xf>
    <xf numFmtId="0" fontId="6" fillId="8" borderId="11" xfId="2" applyFont="1" applyFill="1" applyBorder="1" applyAlignment="1">
      <alignment horizontal="left" vertical="center" wrapText="1"/>
    </xf>
    <xf numFmtId="0" fontId="4" fillId="10" borderId="2" xfId="2" applyFont="1" applyFill="1" applyBorder="1" applyAlignment="1">
      <alignment horizontal="center" vertical="center" wrapText="1"/>
    </xf>
    <xf numFmtId="0" fontId="6" fillId="0" borderId="2" xfId="2" applyFont="1" applyBorder="1" applyAlignment="1">
      <alignment horizontal="center" vertical="center" wrapText="1"/>
    </xf>
    <xf numFmtId="0" fontId="19" fillId="0" borderId="1" xfId="2" applyFont="1" applyAlignment="1">
      <alignment horizontal="left" vertical="center"/>
    </xf>
    <xf numFmtId="0" fontId="4" fillId="9" borderId="2" xfId="2" applyFont="1" applyFill="1" applyBorder="1" applyAlignment="1">
      <alignment horizontal="left" vertical="center" wrapText="1"/>
    </xf>
    <xf numFmtId="0" fontId="5" fillId="10" borderId="2" xfId="2" applyFont="1" applyFill="1" applyBorder="1"/>
    <xf numFmtId="0" fontId="6" fillId="0" borderId="1" xfId="2" applyFont="1" applyAlignment="1">
      <alignment horizontal="left" vertical="center" wrapText="1"/>
    </xf>
    <xf numFmtId="0" fontId="4" fillId="10" borderId="2" xfId="2" applyFont="1" applyFill="1" applyBorder="1" applyAlignment="1">
      <alignment horizontal="center" vertical="center"/>
    </xf>
    <xf numFmtId="0" fontId="6" fillId="0" borderId="1" xfId="2" applyFont="1" applyAlignment="1">
      <alignment horizontal="left" vertical="center"/>
    </xf>
    <xf numFmtId="0" fontId="2" fillId="0" borderId="1" xfId="2"/>
    <xf numFmtId="0" fontId="25" fillId="6" borderId="2" xfId="0" applyFont="1" applyFill="1" applyBorder="1" applyAlignment="1">
      <alignment horizontal="center"/>
    </xf>
    <xf numFmtId="0" fontId="12" fillId="6" borderId="2" xfId="0" applyFont="1" applyFill="1" applyBorder="1" applyAlignment="1">
      <alignment horizontal="center" vertical="center"/>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5" fillId="6" borderId="2" xfId="0" applyFont="1" applyFill="1" applyBorder="1"/>
    <xf numFmtId="0" fontId="4" fillId="6" borderId="2" xfId="0" applyFont="1" applyFill="1" applyBorder="1" applyAlignment="1">
      <alignment horizontal="center" vertical="center"/>
    </xf>
    <xf numFmtId="0" fontId="18" fillId="0" borderId="2" xfId="0" applyFont="1" applyBorder="1" applyAlignment="1">
      <alignment horizontal="center" wrapText="1"/>
    </xf>
    <xf numFmtId="0" fontId="18" fillId="0" borderId="2" xfId="0" applyFont="1" applyBorder="1" applyAlignment="1">
      <alignment horizontal="center"/>
    </xf>
    <xf numFmtId="0" fontId="4" fillId="15" borderId="2" xfId="0" applyFont="1" applyFill="1" applyBorder="1" applyAlignment="1">
      <alignment horizontal="center" vertical="center"/>
    </xf>
    <xf numFmtId="0" fontId="5" fillId="15" borderId="2" xfId="0" applyFont="1" applyFill="1" applyBorder="1"/>
    <xf numFmtId="0" fontId="10" fillId="13" borderId="2" xfId="0" applyFont="1" applyFill="1" applyBorder="1" applyAlignment="1">
      <alignment horizontal="center" vertical="center" wrapText="1"/>
    </xf>
    <xf numFmtId="0" fontId="22" fillId="13" borderId="2" xfId="0" applyFont="1" applyFill="1" applyBorder="1"/>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21" fillId="14" borderId="2" xfId="0" applyFont="1" applyFill="1" applyBorder="1" applyAlignment="1">
      <alignment horizontal="center" vertical="center"/>
    </xf>
    <xf numFmtId="0" fontId="12" fillId="6" borderId="2" xfId="0" applyFont="1" applyFill="1" applyBorder="1" applyAlignment="1">
      <alignment horizontal="center"/>
    </xf>
    <xf numFmtId="0" fontId="24" fillId="0" borderId="2" xfId="0" applyFont="1" applyBorder="1" applyAlignment="1">
      <alignment horizontal="center" wrapText="1"/>
    </xf>
    <xf numFmtId="0" fontId="13" fillId="2" borderId="2" xfId="0" applyFont="1" applyFill="1" applyBorder="1" applyAlignment="1">
      <alignment horizontal="center" vertical="center" wrapText="1"/>
    </xf>
    <xf numFmtId="0" fontId="12" fillId="13" borderId="4" xfId="0" applyFont="1" applyFill="1" applyBorder="1" applyAlignment="1">
      <alignment horizontal="center" vertical="center"/>
    </xf>
    <xf numFmtId="0" fontId="12" fillId="13" borderId="6" xfId="0" applyFont="1" applyFill="1" applyBorder="1" applyAlignment="1">
      <alignment horizontal="center" vertical="center"/>
    </xf>
    <xf numFmtId="0" fontId="19" fillId="0" borderId="21" xfId="3" applyFont="1" applyBorder="1" applyAlignment="1">
      <alignment horizontal="left" vertical="center"/>
    </xf>
    <xf numFmtId="0" fontId="29" fillId="0" borderId="22" xfId="3" applyFont="1" applyBorder="1"/>
    <xf numFmtId="0" fontId="29" fillId="0" borderId="23" xfId="3" applyFont="1" applyBorder="1"/>
    <xf numFmtId="0" fontId="29" fillId="0" borderId="24" xfId="3" applyFont="1" applyBorder="1"/>
    <xf numFmtId="9" fontId="42" fillId="0" borderId="12" xfId="3" applyNumberFormat="1" applyFont="1" applyBorder="1" applyAlignment="1">
      <alignment horizontal="right" vertical="center"/>
    </xf>
    <xf numFmtId="0" fontId="27" fillId="0" borderId="21" xfId="3" applyFont="1" applyBorder="1" applyAlignment="1">
      <alignment horizontal="center" vertical="center"/>
    </xf>
    <xf numFmtId="0" fontId="19" fillId="19" borderId="13" xfId="3" applyFont="1" applyFill="1" applyBorder="1" applyAlignment="1">
      <alignment horizontal="center" vertical="center" wrapText="1"/>
    </xf>
    <xf numFmtId="0" fontId="19" fillId="0" borderId="13" xfId="3" applyFont="1" applyBorder="1" applyAlignment="1">
      <alignment vertical="center"/>
    </xf>
    <xf numFmtId="0" fontId="46" fillId="0" borderId="27" xfId="3" applyFont="1" applyBorder="1" applyAlignment="1">
      <alignment horizontal="center" vertical="center" wrapText="1"/>
    </xf>
    <xf numFmtId="0" fontId="29" fillId="0" borderId="27" xfId="3" applyFont="1" applyBorder="1"/>
    <xf numFmtId="0" fontId="11" fillId="20" borderId="21" xfId="3" applyFont="1" applyFill="1" applyBorder="1" applyAlignment="1">
      <alignment horizontal="left" vertical="center" wrapText="1"/>
    </xf>
  </cellXfs>
  <cellStyles count="4">
    <cellStyle name="Normal" xfId="0" builtinId="0"/>
    <cellStyle name="Normal 2" xfId="2" xr:uid="{00000000-0005-0000-0000-000001000000}"/>
    <cellStyle name="Normal 3" xfId="3" xr:uid="{1EA0469F-477D-4D28-9CCA-93F61E790240}"/>
    <cellStyle name="Normal 4" xfId="1" xr:uid="{00000000-0005-0000-0000-000002000000}"/>
  </cellStyles>
  <dxfs count="6">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4082</xdr:colOff>
      <xdr:row>1</xdr:row>
      <xdr:rowOff>47626</xdr:rowOff>
    </xdr:from>
    <xdr:to>
      <xdr:col>1</xdr:col>
      <xdr:colOff>1102178</xdr:colOff>
      <xdr:row>1</xdr:row>
      <xdr:rowOff>1000126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42975" y="210912"/>
          <a:ext cx="1098096"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0</xdr:row>
      <xdr:rowOff>47625</xdr:rowOff>
    </xdr:from>
    <xdr:to>
      <xdr:col>1</xdr:col>
      <xdr:colOff>1762125</xdr:colOff>
      <xdr:row>0</xdr:row>
      <xdr:rowOff>1023938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00" y="47625"/>
          <a:ext cx="1285875" cy="976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598714</xdr:colOff>
      <xdr:row>30</xdr:row>
      <xdr:rowOff>95250</xdr:rowOff>
    </xdr:from>
    <xdr:to>
      <xdr:col>20</xdr:col>
      <xdr:colOff>571500</xdr:colOff>
      <xdr:row>79</xdr:row>
      <xdr:rowOff>13607</xdr:rowOff>
    </xdr:to>
    <xdr:pic>
      <xdr:nvPicPr>
        <xdr:cNvPr id="3" name="Imagen 2">
          <a:extLst>
            <a:ext uri="{FF2B5EF4-FFF2-40B4-BE49-F238E27FC236}">
              <a16:creationId xmlns:a16="http://schemas.microsoft.com/office/drawing/2014/main" id="{F0A4528D-F3C7-2101-DD3C-BFA9D5C1B0D7}"/>
            </a:ext>
          </a:extLst>
        </xdr:cNvPr>
        <xdr:cNvPicPr>
          <a:picLocks noChangeAspect="1"/>
        </xdr:cNvPicPr>
      </xdr:nvPicPr>
      <xdr:blipFill rotWithShape="1">
        <a:blip xmlns:r="http://schemas.openxmlformats.org/officeDocument/2006/relationships" r:embed="rId1"/>
        <a:srcRect l="2614" t="16439" r="3886" b="11639"/>
        <a:stretch>
          <a:fillRect/>
        </a:stretch>
      </xdr:blipFill>
      <xdr:spPr>
        <a:xfrm>
          <a:off x="598714" y="4993821"/>
          <a:ext cx="15212786" cy="791935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E24"/>
  <sheetViews>
    <sheetView zoomScale="70" zoomScaleNormal="70" workbookViewId="0">
      <selection activeCell="B18" sqref="B18"/>
    </sheetView>
  </sheetViews>
  <sheetFormatPr baseColWidth="10" defaultRowHeight="12.75" x14ac:dyDescent="0.2"/>
  <cols>
    <col min="1" max="1" width="14.140625" customWidth="1"/>
    <col min="2" max="2" width="41.5703125" customWidth="1"/>
    <col min="3" max="3" width="82.7109375" customWidth="1"/>
    <col min="4" max="4" width="53.42578125" customWidth="1"/>
    <col min="5" max="5" width="13" customWidth="1"/>
  </cols>
  <sheetData>
    <row r="1" spans="1:5" x14ac:dyDescent="0.2">
      <c r="A1" s="10"/>
    </row>
    <row r="2" spans="1:5" ht="81.75" customHeight="1" x14ac:dyDescent="0.2">
      <c r="A2" s="171" t="s">
        <v>38</v>
      </c>
      <c r="B2" s="172"/>
      <c r="C2" s="172"/>
      <c r="D2" s="172"/>
      <c r="E2" s="172"/>
    </row>
    <row r="3" spans="1:5" ht="40.5" customHeight="1" x14ac:dyDescent="0.2">
      <c r="A3" s="173" t="s">
        <v>26</v>
      </c>
      <c r="B3" s="174"/>
      <c r="C3" s="174"/>
      <c r="D3" s="174"/>
      <c r="E3" s="174"/>
    </row>
    <row r="4" spans="1:5" ht="27.75" customHeight="1" x14ac:dyDescent="0.2">
      <c r="A4" s="173" t="s">
        <v>39</v>
      </c>
      <c r="B4" s="175"/>
      <c r="C4" s="175"/>
      <c r="D4" s="175"/>
      <c r="E4" s="175"/>
    </row>
    <row r="5" spans="1:5" ht="19.5" customHeight="1" x14ac:dyDescent="0.2">
      <c r="A5" s="178" t="s">
        <v>20</v>
      </c>
      <c r="B5" s="179"/>
      <c r="C5" s="179"/>
      <c r="D5" s="179"/>
      <c r="E5" s="180"/>
    </row>
    <row r="6" spans="1:5" ht="13.5" customHeight="1" x14ac:dyDescent="0.2">
      <c r="A6" s="181"/>
      <c r="B6" s="182"/>
      <c r="C6" s="182"/>
      <c r="D6" s="182"/>
      <c r="E6" s="183"/>
    </row>
    <row r="7" spans="1:5" ht="30" customHeight="1" x14ac:dyDescent="0.2">
      <c r="A7" s="176" t="s">
        <v>12</v>
      </c>
      <c r="B7" s="177"/>
      <c r="C7" s="177"/>
      <c r="D7" s="177"/>
      <c r="E7" s="177"/>
    </row>
    <row r="8" spans="1:5" ht="21" customHeight="1" x14ac:dyDescent="0.2">
      <c r="A8" s="187" t="s">
        <v>40</v>
      </c>
      <c r="B8" s="188"/>
      <c r="C8" s="188"/>
      <c r="D8" s="188"/>
      <c r="E8" s="188"/>
    </row>
    <row r="9" spans="1:5" ht="24" customHeight="1" x14ac:dyDescent="0.2">
      <c r="A9" s="184" t="s">
        <v>13</v>
      </c>
      <c r="B9" s="190" t="s">
        <v>14</v>
      </c>
      <c r="C9" s="190" t="s">
        <v>15</v>
      </c>
      <c r="D9" s="190"/>
      <c r="E9" s="190"/>
    </row>
    <row r="10" spans="1:5" ht="39" customHeight="1" x14ac:dyDescent="0.2">
      <c r="A10" s="188"/>
      <c r="B10" s="188"/>
      <c r="C10" s="27" t="s">
        <v>16</v>
      </c>
      <c r="D10" s="184" t="s">
        <v>17</v>
      </c>
      <c r="E10" s="184"/>
    </row>
    <row r="11" spans="1:5" ht="61.5" customHeight="1" x14ac:dyDescent="0.2">
      <c r="A11" s="26">
        <v>1</v>
      </c>
      <c r="B11" s="38" t="s">
        <v>35</v>
      </c>
      <c r="C11" s="24" t="s">
        <v>41</v>
      </c>
      <c r="D11" s="185" t="s">
        <v>42</v>
      </c>
      <c r="E11" s="185"/>
    </row>
    <row r="12" spans="1:5" ht="64.5" customHeight="1" x14ac:dyDescent="0.2">
      <c r="A12" s="26">
        <v>2</v>
      </c>
      <c r="B12" s="39" t="s">
        <v>36</v>
      </c>
      <c r="C12" s="24" t="s">
        <v>48</v>
      </c>
      <c r="D12" s="185" t="s">
        <v>43</v>
      </c>
      <c r="E12" s="185"/>
    </row>
    <row r="13" spans="1:5" ht="60" customHeight="1" x14ac:dyDescent="0.2">
      <c r="A13" s="26">
        <v>3</v>
      </c>
      <c r="B13" s="39" t="s">
        <v>37</v>
      </c>
      <c r="C13" s="24" t="s">
        <v>49</v>
      </c>
      <c r="D13" s="185" t="s">
        <v>42</v>
      </c>
      <c r="E13" s="185"/>
    </row>
    <row r="14" spans="1:5" ht="18" x14ac:dyDescent="0.2">
      <c r="A14" s="22"/>
      <c r="B14" s="22"/>
      <c r="C14" s="21"/>
      <c r="D14" s="23"/>
      <c r="E14" s="21"/>
    </row>
    <row r="15" spans="1:5" ht="18" x14ac:dyDescent="0.2">
      <c r="A15" s="189"/>
      <c r="B15" s="189"/>
      <c r="C15" s="189"/>
      <c r="D15" s="189"/>
      <c r="E15" s="189"/>
    </row>
    <row r="16" spans="1:5" ht="18" x14ac:dyDescent="0.25">
      <c r="A16" s="191" t="s">
        <v>44</v>
      </c>
      <c r="B16" s="192"/>
      <c r="C16" s="192"/>
      <c r="D16" s="192"/>
      <c r="E16" s="192"/>
    </row>
    <row r="17" spans="1:5" ht="15.75" x14ac:dyDescent="0.25">
      <c r="A17" s="13"/>
      <c r="B17" s="12"/>
      <c r="C17" s="14"/>
      <c r="D17" s="14"/>
      <c r="E17" s="11"/>
    </row>
    <row r="18" spans="1:5" ht="15.75" x14ac:dyDescent="0.25">
      <c r="A18" s="13"/>
      <c r="B18" s="12" t="s">
        <v>168</v>
      </c>
      <c r="C18" s="14"/>
      <c r="D18" s="14"/>
      <c r="E18" s="11"/>
    </row>
    <row r="19" spans="1:5" ht="18" x14ac:dyDescent="0.25">
      <c r="A19" s="15"/>
      <c r="B19" s="40" t="s">
        <v>45</v>
      </c>
      <c r="C19" s="17"/>
      <c r="D19" s="17"/>
      <c r="E19" s="16"/>
    </row>
    <row r="20" spans="1:5" ht="17.25" customHeight="1" x14ac:dyDescent="0.25">
      <c r="A20" s="15"/>
      <c r="B20" s="189" t="s">
        <v>46</v>
      </c>
      <c r="C20" s="189"/>
      <c r="D20" s="11"/>
      <c r="E20" s="18"/>
    </row>
    <row r="21" spans="1:5" ht="18" x14ac:dyDescent="0.2">
      <c r="A21" s="15"/>
      <c r="B21" s="19" t="s">
        <v>47</v>
      </c>
      <c r="C21" s="20"/>
      <c r="D21" s="20"/>
      <c r="E21" s="19"/>
    </row>
    <row r="22" spans="1:5" ht="10.5" customHeight="1" x14ac:dyDescent="0.2">
      <c r="A22" s="15"/>
      <c r="B22" s="19"/>
      <c r="C22" s="20"/>
      <c r="D22" s="20"/>
      <c r="E22" s="19"/>
    </row>
    <row r="23" spans="1:5" ht="15.75" x14ac:dyDescent="0.25">
      <c r="A23" s="15"/>
      <c r="B23" s="186" t="s">
        <v>23</v>
      </c>
      <c r="C23" s="186"/>
      <c r="D23" s="20"/>
      <c r="E23" s="11"/>
    </row>
    <row r="24" spans="1:5" x14ac:dyDescent="0.2">
      <c r="B24" s="186"/>
      <c r="C24" s="186"/>
    </row>
  </sheetData>
  <mergeCells count="18">
    <mergeCell ref="D10:E10"/>
    <mergeCell ref="D11:E11"/>
    <mergeCell ref="D12:E12"/>
    <mergeCell ref="B24:C24"/>
    <mergeCell ref="A8:E8"/>
    <mergeCell ref="B23:C23"/>
    <mergeCell ref="B20:C20"/>
    <mergeCell ref="A9:A10"/>
    <mergeCell ref="B9:B10"/>
    <mergeCell ref="A15:E15"/>
    <mergeCell ref="A16:E16"/>
    <mergeCell ref="C9:E9"/>
    <mergeCell ref="D13:E13"/>
    <mergeCell ref="A2:E2"/>
    <mergeCell ref="A3:E3"/>
    <mergeCell ref="A4:E4"/>
    <mergeCell ref="A7:E7"/>
    <mergeCell ref="A5:E6"/>
  </mergeCells>
  <pageMargins left="0.7" right="0.7"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K999"/>
  <sheetViews>
    <sheetView topLeftCell="A11" zoomScale="70" zoomScaleNormal="70" workbookViewId="0">
      <selection activeCell="B25" sqref="B25"/>
    </sheetView>
  </sheetViews>
  <sheetFormatPr baseColWidth="10" defaultColWidth="14.42578125" defaultRowHeight="15" customHeight="1" x14ac:dyDescent="0.2"/>
  <cols>
    <col min="1" max="1" width="10" customWidth="1"/>
    <col min="2" max="2" width="79.85546875" customWidth="1"/>
    <col min="3" max="3" width="15.85546875" customWidth="1"/>
    <col min="4" max="4" width="53.7109375" customWidth="1"/>
    <col min="5" max="5" width="16.5703125" customWidth="1"/>
    <col min="8" max="8" width="14.42578125" customWidth="1"/>
    <col min="9" max="9" width="13.140625" customWidth="1"/>
    <col min="10" max="10" width="14.42578125" customWidth="1"/>
    <col min="11" max="11" width="44.140625" customWidth="1"/>
  </cols>
  <sheetData>
    <row r="1" spans="1:11" ht="82.5" customHeight="1" x14ac:dyDescent="0.2">
      <c r="A1" s="195" t="s">
        <v>25</v>
      </c>
      <c r="B1" s="196"/>
      <c r="C1" s="196"/>
      <c r="D1" s="196"/>
      <c r="E1" s="196"/>
      <c r="F1" s="196"/>
      <c r="G1" s="196"/>
      <c r="H1" s="196"/>
      <c r="I1" s="196"/>
      <c r="J1" s="196"/>
      <c r="K1" s="197"/>
    </row>
    <row r="2" spans="1:11" ht="30.75" customHeight="1" x14ac:dyDescent="0.2">
      <c r="A2" s="198" t="s">
        <v>54</v>
      </c>
      <c r="B2" s="199"/>
      <c r="C2" s="199"/>
      <c r="D2" s="199"/>
      <c r="E2" s="199"/>
      <c r="F2" s="199"/>
      <c r="G2" s="199"/>
      <c r="H2" s="199"/>
      <c r="I2" s="199"/>
      <c r="J2" s="199"/>
      <c r="K2" s="200"/>
    </row>
    <row r="3" spans="1:11" ht="34.5" customHeight="1" x14ac:dyDescent="0.2">
      <c r="A3" s="201" t="s">
        <v>26</v>
      </c>
      <c r="B3" s="201"/>
      <c r="C3" s="201"/>
      <c r="D3" s="201"/>
      <c r="E3" s="201"/>
      <c r="F3" s="201"/>
      <c r="G3" s="201"/>
      <c r="H3" s="201"/>
      <c r="I3" s="201"/>
      <c r="J3" s="201"/>
      <c r="K3" s="201"/>
    </row>
    <row r="4" spans="1:11" ht="18" x14ac:dyDescent="0.25">
      <c r="A4" s="204" t="s">
        <v>0</v>
      </c>
      <c r="B4" s="204" t="s">
        <v>1</v>
      </c>
      <c r="C4" s="204">
        <v>1</v>
      </c>
      <c r="D4" s="203"/>
      <c r="E4" s="215">
        <v>2</v>
      </c>
      <c r="F4" s="215"/>
      <c r="G4" s="215"/>
      <c r="H4" s="215"/>
      <c r="I4" s="215"/>
      <c r="J4" s="193">
        <v>3</v>
      </c>
      <c r="K4" s="193"/>
    </row>
    <row r="5" spans="1:11" ht="38.25" customHeight="1" x14ac:dyDescent="0.2">
      <c r="A5" s="203"/>
      <c r="B5" s="203"/>
      <c r="C5" s="202" t="s">
        <v>35</v>
      </c>
      <c r="D5" s="203"/>
      <c r="E5" s="194" t="s">
        <v>36</v>
      </c>
      <c r="F5" s="194"/>
      <c r="G5" s="194"/>
      <c r="H5" s="194"/>
      <c r="I5" s="194"/>
      <c r="J5" s="194" t="s">
        <v>37</v>
      </c>
      <c r="K5" s="194"/>
    </row>
    <row r="6" spans="1:11" ht="24" customHeight="1" x14ac:dyDescent="0.2">
      <c r="A6" s="203"/>
      <c r="B6" s="28" t="s">
        <v>2</v>
      </c>
      <c r="C6" s="28" t="s">
        <v>3</v>
      </c>
      <c r="D6" s="28" t="s">
        <v>4</v>
      </c>
      <c r="E6" s="28" t="s">
        <v>3</v>
      </c>
      <c r="F6" s="194" t="s">
        <v>4</v>
      </c>
      <c r="G6" s="194"/>
      <c r="H6" s="194"/>
      <c r="I6" s="194"/>
      <c r="J6" s="28" t="s">
        <v>3</v>
      </c>
      <c r="K6" s="28" t="s">
        <v>24</v>
      </c>
    </row>
    <row r="7" spans="1:11" ht="23.25" customHeight="1" x14ac:dyDescent="0.2">
      <c r="A7" s="217" t="s">
        <v>11</v>
      </c>
      <c r="B7" s="217"/>
      <c r="C7" s="217"/>
      <c r="D7" s="217"/>
      <c r="E7" s="217"/>
      <c r="F7" s="217"/>
      <c r="G7" s="217"/>
      <c r="H7" s="217"/>
      <c r="I7" s="217"/>
      <c r="J7" s="217"/>
      <c r="K7" s="217"/>
    </row>
    <row r="8" spans="1:11" ht="22.5" customHeight="1" x14ac:dyDescent="0.25">
      <c r="A8" s="31">
        <v>1</v>
      </c>
      <c r="B8" s="7" t="s">
        <v>5</v>
      </c>
      <c r="C8" s="32" t="s">
        <v>19</v>
      </c>
      <c r="D8" s="33"/>
      <c r="E8" s="6" t="s">
        <v>19</v>
      </c>
      <c r="F8" s="206"/>
      <c r="G8" s="206"/>
      <c r="H8" s="206"/>
      <c r="I8" s="206"/>
      <c r="J8" s="6" t="s">
        <v>19</v>
      </c>
      <c r="K8" s="6"/>
    </row>
    <row r="9" spans="1:11" ht="24" customHeight="1" x14ac:dyDescent="0.25">
      <c r="A9" s="31">
        <v>2</v>
      </c>
      <c r="B9" s="7" t="s">
        <v>6</v>
      </c>
      <c r="C9" s="32" t="s">
        <v>19</v>
      </c>
      <c r="D9" s="34"/>
      <c r="E9" s="6" t="s">
        <v>19</v>
      </c>
      <c r="F9" s="206"/>
      <c r="G9" s="206"/>
      <c r="H9" s="206"/>
      <c r="I9" s="206"/>
      <c r="J9" s="6" t="s">
        <v>19</v>
      </c>
      <c r="K9" s="6"/>
    </row>
    <row r="10" spans="1:11" ht="35.25" customHeight="1" x14ac:dyDescent="0.25">
      <c r="A10" s="31"/>
      <c r="B10" s="7" t="s">
        <v>27</v>
      </c>
      <c r="C10" s="32" t="s">
        <v>28</v>
      </c>
      <c r="D10" s="34"/>
      <c r="E10" s="6" t="s">
        <v>28</v>
      </c>
      <c r="F10" s="211"/>
      <c r="G10" s="212"/>
      <c r="H10" s="212"/>
      <c r="I10" s="213"/>
      <c r="J10" s="6" t="s">
        <v>28</v>
      </c>
      <c r="K10" s="6"/>
    </row>
    <row r="11" spans="1:11" ht="23.25" customHeight="1" x14ac:dyDescent="0.25">
      <c r="A11" s="31"/>
      <c r="B11" s="7" t="s">
        <v>7</v>
      </c>
      <c r="C11" s="32" t="s">
        <v>19</v>
      </c>
      <c r="D11" s="34"/>
      <c r="E11" s="6" t="s">
        <v>19</v>
      </c>
      <c r="F11" s="206"/>
      <c r="G11" s="206"/>
      <c r="H11" s="206"/>
      <c r="I11" s="206"/>
      <c r="J11" s="6" t="s">
        <v>19</v>
      </c>
      <c r="K11" s="6"/>
    </row>
    <row r="12" spans="1:11" ht="23.25" customHeight="1" x14ac:dyDescent="0.25">
      <c r="A12" s="31"/>
      <c r="B12" s="7" t="s">
        <v>29</v>
      </c>
      <c r="C12" s="32" t="s">
        <v>19</v>
      </c>
      <c r="D12" s="34"/>
      <c r="E12" s="6" t="s">
        <v>19</v>
      </c>
      <c r="F12" s="211"/>
      <c r="G12" s="212"/>
      <c r="H12" s="212"/>
      <c r="I12" s="213"/>
      <c r="J12" s="6" t="s">
        <v>19</v>
      </c>
      <c r="K12" s="6"/>
    </row>
    <row r="13" spans="1:11" ht="31.5" customHeight="1" x14ac:dyDescent="0.2">
      <c r="A13" s="31"/>
      <c r="B13" s="7" t="s">
        <v>30</v>
      </c>
      <c r="C13" s="36" t="s">
        <v>19</v>
      </c>
      <c r="D13" s="25"/>
      <c r="E13" s="35" t="s">
        <v>52</v>
      </c>
      <c r="F13" s="216" t="s">
        <v>51</v>
      </c>
      <c r="G13" s="216"/>
      <c r="H13" s="216"/>
      <c r="I13" s="216"/>
      <c r="J13" s="6" t="s">
        <v>19</v>
      </c>
      <c r="K13" s="6"/>
    </row>
    <row r="14" spans="1:11" ht="23.25" customHeight="1" x14ac:dyDescent="0.25">
      <c r="A14" s="31"/>
      <c r="B14" s="7" t="s">
        <v>31</v>
      </c>
      <c r="C14" s="32" t="s">
        <v>19</v>
      </c>
      <c r="D14" s="37"/>
      <c r="E14" s="6" t="s">
        <v>19</v>
      </c>
      <c r="F14" s="205"/>
      <c r="G14" s="205"/>
      <c r="H14" s="205"/>
      <c r="I14" s="205"/>
      <c r="J14" s="6" t="s">
        <v>19</v>
      </c>
      <c r="K14" s="6"/>
    </row>
    <row r="15" spans="1:11" ht="24.75" customHeight="1" x14ac:dyDescent="0.25">
      <c r="A15" s="31"/>
      <c r="B15" s="7" t="s">
        <v>32</v>
      </c>
      <c r="C15" s="36" t="s">
        <v>19</v>
      </c>
      <c r="D15" s="33"/>
      <c r="E15" s="6" t="s">
        <v>19</v>
      </c>
      <c r="F15" s="206"/>
      <c r="G15" s="206"/>
      <c r="H15" s="206"/>
      <c r="I15" s="206"/>
      <c r="J15" s="6" t="s">
        <v>19</v>
      </c>
      <c r="K15" s="6"/>
    </row>
    <row r="16" spans="1:11" ht="44.25" customHeight="1" x14ac:dyDescent="0.25">
      <c r="A16" s="31"/>
      <c r="B16" s="7" t="s">
        <v>8</v>
      </c>
      <c r="C16" s="36" t="s">
        <v>19</v>
      </c>
      <c r="D16" s="25"/>
      <c r="E16" s="6" t="s">
        <v>19</v>
      </c>
      <c r="F16" s="206"/>
      <c r="G16" s="206"/>
      <c r="H16" s="206"/>
      <c r="I16" s="206"/>
      <c r="J16" s="6" t="s">
        <v>19</v>
      </c>
      <c r="K16" s="6"/>
    </row>
    <row r="17" spans="1:11" ht="31.5" customHeight="1" x14ac:dyDescent="0.25">
      <c r="A17" s="31"/>
      <c r="B17" s="7" t="s">
        <v>9</v>
      </c>
      <c r="C17" s="36" t="s">
        <v>19</v>
      </c>
      <c r="D17" s="30"/>
      <c r="E17" s="6" t="s">
        <v>19</v>
      </c>
      <c r="F17" s="206"/>
      <c r="G17" s="206"/>
      <c r="H17" s="206"/>
      <c r="I17" s="206"/>
      <c r="J17" s="6" t="s">
        <v>19</v>
      </c>
      <c r="K17" s="6"/>
    </row>
    <row r="18" spans="1:11" ht="33.75" customHeight="1" x14ac:dyDescent="0.25">
      <c r="A18" s="31"/>
      <c r="B18" s="7" t="s">
        <v>18</v>
      </c>
      <c r="C18" s="36" t="s">
        <v>19</v>
      </c>
      <c r="D18" s="30"/>
      <c r="E18" s="6" t="s">
        <v>19</v>
      </c>
      <c r="F18" s="206"/>
      <c r="G18" s="206"/>
      <c r="H18" s="206"/>
      <c r="I18" s="206"/>
      <c r="J18" s="6" t="s">
        <v>19</v>
      </c>
      <c r="K18" s="6"/>
    </row>
    <row r="19" spans="1:11" ht="51" customHeight="1" x14ac:dyDescent="0.25">
      <c r="A19" s="31"/>
      <c r="B19" s="7" t="s">
        <v>33</v>
      </c>
      <c r="C19" s="36" t="s">
        <v>19</v>
      </c>
      <c r="D19" s="30"/>
      <c r="E19" s="6" t="s">
        <v>19</v>
      </c>
      <c r="F19" s="211"/>
      <c r="G19" s="212"/>
      <c r="H19" s="212"/>
      <c r="I19" s="213"/>
      <c r="J19" s="6" t="s">
        <v>19</v>
      </c>
      <c r="K19" s="6"/>
    </row>
    <row r="20" spans="1:11" ht="41.25" customHeight="1" x14ac:dyDescent="0.25">
      <c r="A20" s="31"/>
      <c r="B20" s="7" t="s">
        <v>21</v>
      </c>
      <c r="C20" s="36" t="s">
        <v>19</v>
      </c>
      <c r="D20" s="30"/>
      <c r="E20" s="6" t="s">
        <v>19</v>
      </c>
      <c r="F20" s="206"/>
      <c r="G20" s="206"/>
      <c r="H20" s="206"/>
      <c r="I20" s="206"/>
      <c r="J20" s="6" t="s">
        <v>19</v>
      </c>
      <c r="K20" s="6"/>
    </row>
    <row r="21" spans="1:11" ht="33" customHeight="1" x14ac:dyDescent="0.25">
      <c r="A21" s="31"/>
      <c r="B21" s="29" t="s">
        <v>34</v>
      </c>
      <c r="C21" s="36" t="s">
        <v>19</v>
      </c>
      <c r="D21" s="25"/>
      <c r="E21" s="6" t="s">
        <v>19</v>
      </c>
      <c r="F21" s="206"/>
      <c r="G21" s="206"/>
      <c r="H21" s="206"/>
      <c r="I21" s="206"/>
      <c r="J21" s="6" t="s">
        <v>19</v>
      </c>
      <c r="K21" s="6"/>
    </row>
    <row r="22" spans="1:11" ht="35.25" customHeight="1" x14ac:dyDescent="0.25">
      <c r="A22" s="31"/>
      <c r="B22" s="29" t="s">
        <v>22</v>
      </c>
      <c r="C22" s="36" t="s">
        <v>19</v>
      </c>
      <c r="D22" s="25"/>
      <c r="E22" s="6" t="s">
        <v>19</v>
      </c>
      <c r="F22" s="206"/>
      <c r="G22" s="206"/>
      <c r="H22" s="206"/>
      <c r="I22" s="206"/>
      <c r="J22" s="6" t="s">
        <v>19</v>
      </c>
      <c r="K22" s="6"/>
    </row>
    <row r="23" spans="1:11" ht="30" customHeight="1" x14ac:dyDescent="0.2">
      <c r="A23" s="207" t="s">
        <v>10</v>
      </c>
      <c r="B23" s="208"/>
      <c r="C23" s="209" t="s">
        <v>50</v>
      </c>
      <c r="D23" s="210"/>
      <c r="E23" s="214" t="s">
        <v>53</v>
      </c>
      <c r="F23" s="214"/>
      <c r="G23" s="214"/>
      <c r="H23" s="214"/>
      <c r="I23" s="214"/>
      <c r="J23" s="218" t="s">
        <v>50</v>
      </c>
      <c r="K23" s="219"/>
    </row>
    <row r="24" spans="1:11" ht="52.5" customHeight="1" x14ac:dyDescent="0.25">
      <c r="A24" s="8"/>
      <c r="B24" s="9"/>
      <c r="C24" s="9"/>
      <c r="D24" s="9"/>
      <c r="E24" s="10"/>
      <c r="F24" s="10"/>
      <c r="G24" s="10"/>
      <c r="H24" s="10"/>
      <c r="I24" s="10"/>
    </row>
    <row r="25" spans="1:11" ht="23.25" customHeight="1" x14ac:dyDescent="0.25">
      <c r="A25" s="8"/>
      <c r="B25" s="9" t="s">
        <v>169</v>
      </c>
      <c r="C25" s="9"/>
      <c r="D25" s="9"/>
      <c r="E25" s="10"/>
      <c r="F25" s="10"/>
      <c r="G25" s="10"/>
      <c r="H25" s="10"/>
      <c r="I25" s="10"/>
    </row>
    <row r="26" spans="1:11" ht="24.75" customHeight="1" x14ac:dyDescent="0.25">
      <c r="A26" s="8"/>
      <c r="B26" s="40" t="s">
        <v>134</v>
      </c>
      <c r="C26" s="17"/>
      <c r="D26" s="16"/>
      <c r="E26" s="10"/>
      <c r="F26" s="10"/>
      <c r="G26" s="10"/>
      <c r="H26" s="10"/>
      <c r="I26" s="10"/>
    </row>
    <row r="27" spans="1:11" ht="18" x14ac:dyDescent="0.2">
      <c r="A27" s="8"/>
      <c r="B27" s="189" t="s">
        <v>46</v>
      </c>
      <c r="C27" s="189"/>
      <c r="D27" s="18"/>
      <c r="E27" s="10"/>
      <c r="F27" s="10"/>
      <c r="G27" s="10"/>
      <c r="H27" s="10"/>
      <c r="I27" s="10"/>
    </row>
    <row r="28" spans="1:11" ht="18" x14ac:dyDescent="0.2">
      <c r="A28" s="8"/>
      <c r="B28" s="19" t="s">
        <v>47</v>
      </c>
      <c r="C28" s="20"/>
      <c r="D28" s="19"/>
      <c r="E28" s="10"/>
      <c r="F28" s="10"/>
      <c r="G28" s="10"/>
      <c r="H28" s="10"/>
      <c r="I28" s="10"/>
    </row>
    <row r="29" spans="1:11" ht="18" x14ac:dyDescent="0.2">
      <c r="A29" s="8"/>
      <c r="B29" s="19"/>
      <c r="C29" s="20"/>
      <c r="D29" s="19"/>
      <c r="E29" s="10"/>
      <c r="F29" s="10"/>
      <c r="G29" s="10"/>
      <c r="H29" s="10"/>
      <c r="I29" s="10"/>
    </row>
    <row r="30" spans="1:11" ht="18" x14ac:dyDescent="0.25">
      <c r="A30" s="1"/>
      <c r="B30" s="186" t="s">
        <v>23</v>
      </c>
      <c r="C30" s="186"/>
      <c r="D30" s="2"/>
    </row>
    <row r="31" spans="1:11" ht="69.75" customHeight="1" x14ac:dyDescent="0.2">
      <c r="A31" s="3"/>
      <c r="B31" s="3"/>
      <c r="C31" s="3"/>
      <c r="D31" s="3"/>
    </row>
    <row r="32" spans="1:11" ht="69.75" customHeight="1" x14ac:dyDescent="0.2">
      <c r="A32" s="3"/>
      <c r="B32" s="3"/>
      <c r="C32" s="3"/>
      <c r="D32" s="3"/>
    </row>
    <row r="33" spans="1:4" ht="69.75" customHeight="1" x14ac:dyDescent="0.2">
      <c r="A33" s="3"/>
      <c r="B33" s="3"/>
      <c r="C33" s="3"/>
      <c r="D33" s="3"/>
    </row>
    <row r="34" spans="1:4" ht="69.75" customHeight="1" x14ac:dyDescent="0.2">
      <c r="A34" s="3"/>
      <c r="B34" s="3"/>
      <c r="C34" s="3"/>
      <c r="D34" s="3"/>
    </row>
    <row r="35" spans="1:4" ht="86.25" customHeight="1" x14ac:dyDescent="0.2">
      <c r="A35" s="3"/>
      <c r="B35" s="3"/>
      <c r="C35" s="3"/>
      <c r="D35" s="3"/>
    </row>
    <row r="36" spans="1:4" ht="60" customHeight="1" x14ac:dyDescent="0.2">
      <c r="A36" s="3"/>
      <c r="B36" s="3"/>
      <c r="C36" s="3"/>
      <c r="D36" s="3"/>
    </row>
    <row r="37" spans="1:4" ht="75" customHeight="1" x14ac:dyDescent="0.2">
      <c r="A37" s="3"/>
      <c r="B37" s="3"/>
      <c r="C37" s="3"/>
      <c r="D37" s="3"/>
    </row>
    <row r="38" spans="1:4" ht="59.25" customHeight="1" x14ac:dyDescent="0.2">
      <c r="A38" s="3"/>
      <c r="B38" s="3"/>
      <c r="C38" s="3"/>
      <c r="D38" s="3"/>
    </row>
    <row r="39" spans="1:4" ht="62.25" customHeight="1" x14ac:dyDescent="0.2">
      <c r="A39" s="3"/>
      <c r="B39" s="3"/>
      <c r="C39" s="3"/>
      <c r="D39" s="3"/>
    </row>
    <row r="40" spans="1:4" ht="75.75" customHeight="1" x14ac:dyDescent="0.2">
      <c r="A40" s="3"/>
      <c r="B40" s="3"/>
      <c r="C40" s="3"/>
      <c r="D40" s="3"/>
    </row>
    <row r="41" spans="1:4" ht="75.75" customHeight="1" x14ac:dyDescent="0.2">
      <c r="A41" s="3"/>
      <c r="B41" s="3"/>
      <c r="C41" s="3"/>
      <c r="D41" s="3"/>
    </row>
    <row r="42" spans="1:4" ht="130.5" customHeight="1" x14ac:dyDescent="0.2">
      <c r="A42" s="3"/>
      <c r="B42" s="3"/>
      <c r="C42" s="3"/>
      <c r="D42" s="3"/>
    </row>
    <row r="43" spans="1:4" ht="161.25" customHeight="1" x14ac:dyDescent="0.2">
      <c r="A43" s="3"/>
      <c r="B43" s="3"/>
      <c r="C43" s="3"/>
      <c r="D43" s="3"/>
    </row>
    <row r="44" spans="1:4" ht="75.75" customHeight="1" x14ac:dyDescent="0.2">
      <c r="A44" s="3"/>
      <c r="B44" s="3"/>
      <c r="C44" s="3"/>
      <c r="D44" s="3"/>
    </row>
    <row r="45" spans="1:4" ht="342" customHeight="1" x14ac:dyDescent="0.2">
      <c r="A45" s="3"/>
      <c r="B45" s="3"/>
      <c r="C45" s="3"/>
      <c r="D45" s="3"/>
    </row>
    <row r="46" spans="1:4" ht="75.75" customHeight="1" x14ac:dyDescent="0.2">
      <c r="A46" s="3"/>
      <c r="B46" s="3"/>
      <c r="C46" s="3"/>
      <c r="D46" s="3"/>
    </row>
    <row r="47" spans="1:4" ht="98.25" customHeight="1" x14ac:dyDescent="0.2">
      <c r="A47" s="3"/>
      <c r="B47" s="3"/>
      <c r="C47" s="3"/>
      <c r="D47" s="3"/>
    </row>
    <row r="48" spans="1:4" ht="75.75" customHeight="1" x14ac:dyDescent="0.2">
      <c r="A48" s="3"/>
      <c r="B48" s="3"/>
      <c r="C48" s="3"/>
      <c r="D48" s="3"/>
    </row>
    <row r="49" spans="1:4" ht="136.5" customHeight="1" x14ac:dyDescent="0.2">
      <c r="A49" s="3"/>
      <c r="B49" s="3"/>
      <c r="C49" s="3"/>
      <c r="D49" s="3"/>
    </row>
    <row r="50" spans="1:4" ht="341.25" customHeight="1" x14ac:dyDescent="0.2">
      <c r="A50" s="3"/>
      <c r="B50" s="3"/>
      <c r="C50" s="3"/>
      <c r="D50" s="3"/>
    </row>
    <row r="51" spans="1:4" ht="221.25" customHeight="1" x14ac:dyDescent="0.2">
      <c r="A51" s="3"/>
      <c r="B51" s="3"/>
      <c r="C51" s="3"/>
      <c r="D51" s="3"/>
    </row>
    <row r="52" spans="1:4" ht="75.75" customHeight="1" x14ac:dyDescent="0.2">
      <c r="A52" s="3"/>
      <c r="B52" s="3"/>
      <c r="C52" s="3"/>
      <c r="D52" s="3"/>
    </row>
    <row r="53" spans="1:4" ht="75.75" customHeight="1" x14ac:dyDescent="0.2">
      <c r="A53" s="3"/>
      <c r="B53" s="3"/>
      <c r="C53" s="3"/>
      <c r="D53" s="3"/>
    </row>
    <row r="54" spans="1:4" ht="12.75" customHeight="1" x14ac:dyDescent="0.2">
      <c r="A54" s="3"/>
      <c r="B54" s="3"/>
      <c r="C54" s="3"/>
      <c r="D54" s="3"/>
    </row>
    <row r="55" spans="1:4" ht="12.75" customHeight="1" x14ac:dyDescent="0.2">
      <c r="A55" s="3"/>
      <c r="B55" s="3"/>
      <c r="C55" s="3"/>
      <c r="D55" s="3"/>
    </row>
    <row r="56" spans="1:4" ht="12.75" customHeight="1" x14ac:dyDescent="0.2">
      <c r="A56" s="3"/>
      <c r="B56" s="3"/>
      <c r="C56" s="3"/>
      <c r="D56" s="3"/>
    </row>
    <row r="57" spans="1:4" ht="12.75" customHeight="1" x14ac:dyDescent="0.2">
      <c r="A57" s="3"/>
      <c r="B57" s="3"/>
      <c r="C57" s="3"/>
      <c r="D57" s="3"/>
    </row>
    <row r="58" spans="1:4" ht="12.75" customHeight="1" x14ac:dyDescent="0.2">
      <c r="A58" s="3"/>
      <c r="B58" s="3"/>
      <c r="C58" s="3"/>
      <c r="D58" s="3"/>
    </row>
    <row r="59" spans="1:4" ht="12.75" customHeight="1" x14ac:dyDescent="0.2">
      <c r="A59" s="3"/>
      <c r="B59" s="3"/>
      <c r="C59" s="3"/>
      <c r="D59" s="3"/>
    </row>
    <row r="60" spans="1:4" ht="12.75" customHeight="1" x14ac:dyDescent="0.2">
      <c r="A60" s="3"/>
      <c r="B60" s="3"/>
      <c r="C60" s="3"/>
      <c r="D60" s="3"/>
    </row>
    <row r="61" spans="1:4" ht="27" customHeight="1" x14ac:dyDescent="0.2">
      <c r="A61" s="3"/>
      <c r="B61" s="3"/>
      <c r="C61" s="3"/>
      <c r="D61" s="3"/>
    </row>
    <row r="62" spans="1:4" ht="12.75" customHeight="1" x14ac:dyDescent="0.2">
      <c r="A62" s="3"/>
      <c r="B62" s="3"/>
      <c r="C62" s="3"/>
      <c r="D62" s="3"/>
    </row>
    <row r="63" spans="1:4" ht="12.75" customHeight="1" x14ac:dyDescent="0.2">
      <c r="A63" s="3"/>
      <c r="B63" s="3"/>
      <c r="C63" s="3"/>
      <c r="D63" s="3"/>
    </row>
    <row r="64" spans="1:4" ht="12.75" customHeight="1" x14ac:dyDescent="0.2">
      <c r="A64" s="3"/>
      <c r="B64" s="3"/>
      <c r="C64" s="3"/>
      <c r="D64" s="3"/>
    </row>
    <row r="65" spans="1:4" ht="12.75" customHeight="1" x14ac:dyDescent="0.2">
      <c r="A65" s="3"/>
      <c r="B65" s="3"/>
      <c r="C65" s="3"/>
      <c r="D65" s="3"/>
    </row>
    <row r="66" spans="1:4" ht="12.75" customHeight="1" x14ac:dyDescent="0.2">
      <c r="A66" s="3"/>
      <c r="B66" s="3"/>
      <c r="C66" s="3"/>
      <c r="D66" s="3"/>
    </row>
    <row r="67" spans="1:4" ht="12.75" customHeight="1" x14ac:dyDescent="0.2">
      <c r="A67" s="3"/>
      <c r="B67" s="3"/>
      <c r="C67" s="3"/>
      <c r="D67" s="3"/>
    </row>
    <row r="68" spans="1:4" ht="12.75" customHeight="1" x14ac:dyDescent="0.2">
      <c r="A68" s="3"/>
      <c r="B68" s="3"/>
      <c r="C68" s="3"/>
      <c r="D68" s="3"/>
    </row>
    <row r="69" spans="1:4" ht="12.75" customHeight="1" x14ac:dyDescent="0.2">
      <c r="A69" s="3"/>
      <c r="B69" s="3"/>
      <c r="C69" s="3"/>
      <c r="D69" s="3"/>
    </row>
    <row r="70" spans="1:4" ht="12.75" customHeight="1" x14ac:dyDescent="0.2">
      <c r="A70" s="3"/>
      <c r="B70" s="3"/>
      <c r="C70" s="3"/>
      <c r="D70" s="3"/>
    </row>
    <row r="71" spans="1:4" ht="12.75" customHeight="1" x14ac:dyDescent="0.2">
      <c r="A71" s="3"/>
      <c r="B71" s="3"/>
      <c r="C71" s="3"/>
      <c r="D71" s="3"/>
    </row>
    <row r="72" spans="1:4" ht="12.75" customHeight="1" x14ac:dyDescent="0.2">
      <c r="A72" s="3"/>
      <c r="B72" s="3"/>
      <c r="C72" s="3"/>
      <c r="D72" s="3"/>
    </row>
    <row r="73" spans="1:4" ht="12.75" customHeight="1" x14ac:dyDescent="0.2">
      <c r="A73" s="3"/>
      <c r="B73" s="3"/>
      <c r="C73" s="3"/>
      <c r="D73" s="3"/>
    </row>
    <row r="74" spans="1:4" ht="12.75" customHeight="1" x14ac:dyDescent="0.2">
      <c r="A74" s="3"/>
      <c r="B74" s="3"/>
      <c r="C74" s="3"/>
      <c r="D74" s="3"/>
    </row>
    <row r="75" spans="1:4" ht="12.75" customHeight="1" x14ac:dyDescent="0.2">
      <c r="A75" s="3"/>
      <c r="B75" s="3"/>
      <c r="C75" s="3"/>
      <c r="D75" s="3"/>
    </row>
    <row r="76" spans="1:4" ht="12.75" customHeight="1" x14ac:dyDescent="0.2">
      <c r="A76" s="3"/>
      <c r="B76" s="3"/>
      <c r="C76" s="3"/>
      <c r="D76" s="3"/>
    </row>
    <row r="77" spans="1:4" ht="12.75" customHeight="1" x14ac:dyDescent="0.2">
      <c r="A77" s="3"/>
      <c r="B77" s="3"/>
      <c r="C77" s="3"/>
      <c r="D77" s="3"/>
    </row>
    <row r="78" spans="1:4" ht="12.75" customHeight="1" x14ac:dyDescent="0.2">
      <c r="A78" s="3"/>
      <c r="B78" s="3"/>
      <c r="C78" s="3"/>
      <c r="D78" s="3"/>
    </row>
    <row r="79" spans="1:4" ht="12.75" customHeight="1" x14ac:dyDescent="0.2">
      <c r="A79" s="3"/>
      <c r="B79" s="3"/>
      <c r="C79" s="3"/>
      <c r="D79" s="3"/>
    </row>
    <row r="80" spans="1:4" ht="12.75" customHeight="1" x14ac:dyDescent="0.2">
      <c r="A80" s="3"/>
      <c r="B80" s="3"/>
      <c r="C80" s="3"/>
      <c r="D80" s="3"/>
    </row>
    <row r="81" spans="1:4" ht="12.75" customHeight="1" x14ac:dyDescent="0.2">
      <c r="A81" s="3"/>
      <c r="B81" s="3"/>
      <c r="C81" s="3"/>
      <c r="D81" s="3"/>
    </row>
    <row r="82" spans="1:4" ht="12.75" customHeight="1" x14ac:dyDescent="0.2">
      <c r="A82" s="3"/>
      <c r="B82" s="3"/>
      <c r="C82" s="3"/>
      <c r="D82" s="3"/>
    </row>
    <row r="83" spans="1:4" ht="12.75" customHeight="1" x14ac:dyDescent="0.2">
      <c r="A83" s="3"/>
      <c r="B83" s="3"/>
      <c r="C83" s="3"/>
      <c r="D83" s="3"/>
    </row>
    <row r="84" spans="1:4" ht="12.75" customHeight="1" x14ac:dyDescent="0.2">
      <c r="A84" s="3"/>
      <c r="B84" s="3"/>
      <c r="C84" s="3"/>
      <c r="D84" s="3"/>
    </row>
    <row r="85" spans="1:4" ht="12.75" customHeight="1" x14ac:dyDescent="0.2">
      <c r="A85" s="3"/>
      <c r="B85" s="3"/>
      <c r="C85" s="3"/>
      <c r="D85" s="3"/>
    </row>
    <row r="86" spans="1:4" ht="12.75" customHeight="1" x14ac:dyDescent="0.2">
      <c r="A86" s="3"/>
      <c r="B86" s="3"/>
      <c r="C86" s="3"/>
      <c r="D86" s="3"/>
    </row>
    <row r="87" spans="1:4" ht="12.75" customHeight="1" x14ac:dyDescent="0.2">
      <c r="A87" s="5"/>
      <c r="B87" s="4"/>
      <c r="C87" s="4"/>
      <c r="D87" s="4"/>
    </row>
    <row r="88" spans="1:4" ht="12.75" customHeight="1" x14ac:dyDescent="0.2">
      <c r="A88" s="5"/>
      <c r="B88" s="4"/>
      <c r="C88" s="4"/>
      <c r="D88" s="4"/>
    </row>
    <row r="89" spans="1:4" ht="12.75" customHeight="1" x14ac:dyDescent="0.2">
      <c r="A89" s="5"/>
      <c r="B89" s="4"/>
      <c r="C89" s="4"/>
      <c r="D89" s="4"/>
    </row>
    <row r="90" spans="1:4" ht="12.75" customHeight="1" x14ac:dyDescent="0.2">
      <c r="A90" s="5"/>
      <c r="B90" s="4"/>
      <c r="C90" s="4"/>
      <c r="D90" s="4"/>
    </row>
    <row r="91" spans="1:4" ht="12.75" customHeight="1" x14ac:dyDescent="0.2">
      <c r="A91" s="5"/>
      <c r="B91" s="4"/>
      <c r="C91" s="4"/>
      <c r="D91" s="4"/>
    </row>
    <row r="92" spans="1:4" ht="12.75" customHeight="1" x14ac:dyDescent="0.2">
      <c r="A92" s="5"/>
      <c r="B92" s="4"/>
      <c r="C92" s="4"/>
      <c r="D92" s="4"/>
    </row>
    <row r="93" spans="1:4" ht="12.75" customHeight="1" x14ac:dyDescent="0.2">
      <c r="A93" s="5"/>
      <c r="B93" s="4"/>
      <c r="C93" s="4"/>
      <c r="D93" s="4"/>
    </row>
    <row r="94" spans="1:4" ht="12.75" customHeight="1" x14ac:dyDescent="0.2">
      <c r="A94" s="5"/>
      <c r="B94" s="4"/>
      <c r="C94" s="4"/>
      <c r="D94" s="4"/>
    </row>
    <row r="95" spans="1:4" ht="12.75" customHeight="1" x14ac:dyDescent="0.2">
      <c r="A95" s="5"/>
      <c r="B95" s="4"/>
      <c r="C95" s="4"/>
      <c r="D95" s="4"/>
    </row>
    <row r="96" spans="1:4" ht="12.75" customHeight="1" x14ac:dyDescent="0.2">
      <c r="A96" s="5"/>
      <c r="B96" s="4"/>
      <c r="C96" s="4"/>
      <c r="D96" s="4"/>
    </row>
    <row r="97" spans="1:4" ht="12.75" customHeight="1" x14ac:dyDescent="0.2">
      <c r="A97" s="5"/>
      <c r="B97" s="4"/>
      <c r="C97" s="4"/>
      <c r="D97" s="4"/>
    </row>
    <row r="98" spans="1:4" ht="12.75" customHeight="1" x14ac:dyDescent="0.2">
      <c r="A98" s="5"/>
      <c r="B98" s="4"/>
      <c r="C98" s="4"/>
      <c r="D98" s="4"/>
    </row>
    <row r="99" spans="1:4" ht="12.75" customHeight="1" x14ac:dyDescent="0.2">
      <c r="A99" s="5"/>
      <c r="B99" s="4"/>
      <c r="C99" s="4"/>
      <c r="D99" s="4"/>
    </row>
    <row r="100" spans="1:4" ht="12.75" customHeight="1" x14ac:dyDescent="0.2">
      <c r="A100" s="5"/>
      <c r="B100" s="4"/>
      <c r="C100" s="4"/>
      <c r="D100" s="4"/>
    </row>
    <row r="101" spans="1:4" ht="12.75" customHeight="1" x14ac:dyDescent="0.2">
      <c r="A101" s="5"/>
      <c r="B101" s="4"/>
      <c r="C101" s="4"/>
      <c r="D101" s="4"/>
    </row>
    <row r="102" spans="1:4" ht="12.75" customHeight="1" x14ac:dyDescent="0.2">
      <c r="A102" s="5"/>
      <c r="B102" s="4"/>
      <c r="C102" s="4"/>
      <c r="D102" s="4"/>
    </row>
    <row r="103" spans="1:4" ht="12.75" customHeight="1" x14ac:dyDescent="0.2">
      <c r="A103" s="5"/>
      <c r="B103" s="4"/>
      <c r="C103" s="4"/>
      <c r="D103" s="4"/>
    </row>
    <row r="104" spans="1:4" ht="12.75" customHeight="1" x14ac:dyDescent="0.2">
      <c r="A104" s="5"/>
      <c r="B104" s="4"/>
      <c r="C104" s="4"/>
      <c r="D104" s="4"/>
    </row>
    <row r="105" spans="1:4" ht="12.75" customHeight="1" x14ac:dyDescent="0.2">
      <c r="A105" s="5"/>
      <c r="B105" s="4"/>
      <c r="C105" s="4"/>
      <c r="D105" s="4"/>
    </row>
    <row r="106" spans="1:4" ht="12.75" customHeight="1" x14ac:dyDescent="0.2">
      <c r="A106" s="5"/>
      <c r="B106" s="4"/>
      <c r="C106" s="4"/>
      <c r="D106" s="4"/>
    </row>
    <row r="107" spans="1:4" ht="12.75" customHeight="1" x14ac:dyDescent="0.2">
      <c r="A107" s="5"/>
      <c r="B107" s="4"/>
      <c r="C107" s="4"/>
      <c r="D107" s="4"/>
    </row>
    <row r="108" spans="1:4" ht="12.75" customHeight="1" x14ac:dyDescent="0.2">
      <c r="A108" s="5"/>
      <c r="B108" s="4"/>
      <c r="C108" s="4"/>
      <c r="D108" s="4"/>
    </row>
    <row r="109" spans="1:4" ht="12.75" customHeight="1" x14ac:dyDescent="0.2">
      <c r="A109" s="5"/>
      <c r="B109" s="4"/>
      <c r="C109" s="4"/>
      <c r="D109" s="4"/>
    </row>
    <row r="110" spans="1:4" ht="12.75" customHeight="1" x14ac:dyDescent="0.2">
      <c r="A110" s="5"/>
      <c r="B110" s="4"/>
      <c r="C110" s="4"/>
      <c r="D110" s="4"/>
    </row>
    <row r="111" spans="1:4" ht="12.75" customHeight="1" x14ac:dyDescent="0.2">
      <c r="A111" s="5"/>
      <c r="B111" s="4"/>
      <c r="C111" s="4"/>
      <c r="D111" s="4"/>
    </row>
    <row r="112" spans="1:4" ht="12.75" customHeight="1" x14ac:dyDescent="0.2">
      <c r="A112" s="5"/>
      <c r="B112" s="4"/>
      <c r="C112" s="4"/>
      <c r="D112" s="4"/>
    </row>
    <row r="113" spans="1:4" ht="12.75" customHeight="1" x14ac:dyDescent="0.2">
      <c r="A113" s="5"/>
      <c r="B113" s="4"/>
      <c r="C113" s="4"/>
      <c r="D113" s="4"/>
    </row>
    <row r="114" spans="1:4" ht="12.75" customHeight="1" x14ac:dyDescent="0.2">
      <c r="A114" s="5"/>
      <c r="B114" s="4"/>
      <c r="C114" s="4"/>
      <c r="D114" s="4"/>
    </row>
    <row r="115" spans="1:4" ht="12.75" customHeight="1" x14ac:dyDescent="0.2">
      <c r="A115" s="5"/>
      <c r="B115" s="4"/>
      <c r="C115" s="4"/>
      <c r="D115" s="4"/>
    </row>
    <row r="116" spans="1:4" ht="12.75" customHeight="1" x14ac:dyDescent="0.2">
      <c r="A116" s="5"/>
      <c r="B116" s="4"/>
      <c r="C116" s="4"/>
      <c r="D116" s="4"/>
    </row>
    <row r="117" spans="1:4" ht="12.75" customHeight="1" x14ac:dyDescent="0.2">
      <c r="A117" s="5"/>
      <c r="B117" s="4"/>
      <c r="C117" s="4"/>
      <c r="D117" s="4"/>
    </row>
    <row r="118" spans="1:4" ht="12.75" customHeight="1" x14ac:dyDescent="0.2">
      <c r="A118" s="5"/>
      <c r="B118" s="4"/>
      <c r="C118" s="4"/>
      <c r="D118" s="4"/>
    </row>
    <row r="119" spans="1:4" ht="12.75" customHeight="1" x14ac:dyDescent="0.2">
      <c r="A119" s="5"/>
      <c r="B119" s="4"/>
      <c r="C119" s="4"/>
      <c r="D119" s="4"/>
    </row>
    <row r="120" spans="1:4" ht="12.75" customHeight="1" x14ac:dyDescent="0.2">
      <c r="A120" s="5"/>
      <c r="B120" s="4"/>
      <c r="C120" s="4"/>
      <c r="D120" s="4"/>
    </row>
    <row r="121" spans="1:4" ht="12.75" customHeight="1" x14ac:dyDescent="0.2">
      <c r="A121" s="5"/>
      <c r="B121" s="4"/>
      <c r="C121" s="4"/>
      <c r="D121" s="4"/>
    </row>
    <row r="122" spans="1:4" ht="12.75" customHeight="1" x14ac:dyDescent="0.2">
      <c r="A122" s="5"/>
      <c r="B122" s="4"/>
      <c r="C122" s="4"/>
      <c r="D122" s="4"/>
    </row>
    <row r="123" spans="1:4" ht="12.75" customHeight="1" x14ac:dyDescent="0.2">
      <c r="A123" s="5"/>
      <c r="B123" s="4"/>
      <c r="C123" s="4"/>
      <c r="D123" s="4"/>
    </row>
    <row r="124" spans="1:4" ht="12.75" customHeight="1" x14ac:dyDescent="0.2">
      <c r="A124" s="5"/>
      <c r="B124" s="4"/>
      <c r="C124" s="4"/>
      <c r="D124" s="4"/>
    </row>
    <row r="125" spans="1:4" ht="12.75" customHeight="1" x14ac:dyDescent="0.2">
      <c r="A125" s="5"/>
      <c r="B125" s="4"/>
      <c r="C125" s="4"/>
      <c r="D125" s="4"/>
    </row>
    <row r="126" spans="1:4" ht="12.75" customHeight="1" x14ac:dyDescent="0.2">
      <c r="A126" s="5"/>
      <c r="B126" s="4"/>
      <c r="C126" s="4"/>
      <c r="D126" s="4"/>
    </row>
    <row r="127" spans="1:4" ht="12.75" customHeight="1" x14ac:dyDescent="0.2">
      <c r="A127" s="5"/>
      <c r="B127" s="4"/>
      <c r="C127" s="4"/>
      <c r="D127" s="4"/>
    </row>
    <row r="128" spans="1:4" ht="12.75" customHeight="1" x14ac:dyDescent="0.2">
      <c r="A128" s="5"/>
      <c r="B128" s="4"/>
      <c r="C128" s="4"/>
      <c r="D128" s="4"/>
    </row>
    <row r="129" spans="1:4" ht="12.75" customHeight="1" x14ac:dyDescent="0.2">
      <c r="A129" s="5"/>
      <c r="B129" s="4"/>
      <c r="C129" s="4"/>
      <c r="D129" s="4"/>
    </row>
    <row r="130" spans="1:4" ht="12.75" customHeight="1" x14ac:dyDescent="0.2">
      <c r="A130" s="5"/>
      <c r="B130" s="4"/>
      <c r="C130" s="4"/>
      <c r="D130" s="4"/>
    </row>
    <row r="131" spans="1:4" ht="12.75" customHeight="1" x14ac:dyDescent="0.2">
      <c r="A131" s="5"/>
      <c r="B131" s="4"/>
      <c r="C131" s="4"/>
      <c r="D131" s="4"/>
    </row>
    <row r="132" spans="1:4" ht="12.75" customHeight="1" x14ac:dyDescent="0.2">
      <c r="A132" s="5"/>
      <c r="B132" s="4"/>
      <c r="C132" s="4"/>
      <c r="D132" s="4"/>
    </row>
    <row r="133" spans="1:4" ht="12.75" customHeight="1" x14ac:dyDescent="0.2">
      <c r="A133" s="5"/>
      <c r="B133" s="4"/>
      <c r="C133" s="4"/>
      <c r="D133" s="4"/>
    </row>
    <row r="134" spans="1:4" ht="12.75" customHeight="1" x14ac:dyDescent="0.2">
      <c r="A134" s="5"/>
      <c r="B134" s="4"/>
      <c r="C134" s="4"/>
      <c r="D134" s="4"/>
    </row>
    <row r="135" spans="1:4" ht="12.75" customHeight="1" x14ac:dyDescent="0.2">
      <c r="A135" s="5"/>
      <c r="B135" s="4"/>
      <c r="C135" s="4"/>
      <c r="D135" s="4"/>
    </row>
    <row r="136" spans="1:4" ht="12.75" customHeight="1" x14ac:dyDescent="0.2">
      <c r="A136" s="5"/>
      <c r="B136" s="4"/>
      <c r="C136" s="4"/>
      <c r="D136" s="4"/>
    </row>
    <row r="137" spans="1:4" ht="12.75" customHeight="1" x14ac:dyDescent="0.2">
      <c r="A137" s="5"/>
      <c r="B137" s="4"/>
      <c r="C137" s="4"/>
      <c r="D137" s="4"/>
    </row>
    <row r="138" spans="1:4" ht="12.75" customHeight="1" x14ac:dyDescent="0.2">
      <c r="A138" s="5"/>
      <c r="B138" s="4"/>
      <c r="C138" s="4"/>
      <c r="D138" s="4"/>
    </row>
    <row r="139" spans="1:4" ht="12.75" customHeight="1" x14ac:dyDescent="0.2">
      <c r="A139" s="5"/>
      <c r="B139" s="4"/>
      <c r="C139" s="4"/>
      <c r="D139" s="4"/>
    </row>
    <row r="140" spans="1:4" ht="12.75" customHeight="1" x14ac:dyDescent="0.2">
      <c r="A140" s="5"/>
      <c r="B140" s="4"/>
      <c r="C140" s="4"/>
      <c r="D140" s="4"/>
    </row>
    <row r="141" spans="1:4" ht="12.75" customHeight="1" x14ac:dyDescent="0.2">
      <c r="A141" s="5"/>
      <c r="B141" s="4"/>
      <c r="C141" s="4"/>
      <c r="D141" s="4"/>
    </row>
    <row r="142" spans="1:4" ht="12.75" customHeight="1" x14ac:dyDescent="0.2">
      <c r="A142" s="5"/>
      <c r="B142" s="4"/>
      <c r="C142" s="4"/>
      <c r="D142" s="4"/>
    </row>
    <row r="143" spans="1:4" ht="12.75" customHeight="1" x14ac:dyDescent="0.2">
      <c r="A143" s="5"/>
      <c r="B143" s="4"/>
      <c r="C143" s="4"/>
      <c r="D143" s="4"/>
    </row>
    <row r="144" spans="1:4" ht="12.75" customHeight="1" x14ac:dyDescent="0.2">
      <c r="A144" s="5"/>
      <c r="B144" s="4"/>
      <c r="C144" s="4"/>
      <c r="D144" s="4"/>
    </row>
    <row r="145" spans="1:4" ht="12.75" customHeight="1" x14ac:dyDescent="0.2">
      <c r="A145" s="5"/>
      <c r="B145" s="4"/>
      <c r="C145" s="4"/>
      <c r="D145" s="4"/>
    </row>
    <row r="146" spans="1:4" ht="12.75" customHeight="1" x14ac:dyDescent="0.2">
      <c r="A146" s="5"/>
      <c r="B146" s="4"/>
      <c r="C146" s="4"/>
      <c r="D146" s="4"/>
    </row>
    <row r="147" spans="1:4" ht="12.75" customHeight="1" x14ac:dyDescent="0.2">
      <c r="A147" s="5"/>
      <c r="B147" s="4"/>
      <c r="C147" s="4"/>
      <c r="D147" s="4"/>
    </row>
    <row r="148" spans="1:4" ht="12.75" customHeight="1" x14ac:dyDescent="0.2">
      <c r="A148" s="5"/>
      <c r="B148" s="4"/>
      <c r="C148" s="4"/>
      <c r="D148" s="4"/>
    </row>
    <row r="149" spans="1:4" ht="12.75" customHeight="1" x14ac:dyDescent="0.2">
      <c r="A149" s="5"/>
      <c r="B149" s="4"/>
      <c r="C149" s="4"/>
      <c r="D149" s="4"/>
    </row>
    <row r="150" spans="1:4" ht="12.75" customHeight="1" x14ac:dyDescent="0.2">
      <c r="A150" s="5"/>
      <c r="B150" s="4"/>
      <c r="C150" s="4"/>
      <c r="D150" s="4"/>
    </row>
    <row r="151" spans="1:4" ht="12.75" customHeight="1" x14ac:dyDescent="0.2">
      <c r="A151" s="5"/>
      <c r="B151" s="4"/>
      <c r="C151" s="4"/>
      <c r="D151" s="4"/>
    </row>
    <row r="152" spans="1:4" ht="12.75" customHeight="1" x14ac:dyDescent="0.2">
      <c r="A152" s="5"/>
      <c r="B152" s="4"/>
      <c r="C152" s="4"/>
      <c r="D152" s="4"/>
    </row>
    <row r="153" spans="1:4" ht="12.75" customHeight="1" x14ac:dyDescent="0.2">
      <c r="A153" s="5"/>
      <c r="B153" s="4"/>
      <c r="C153" s="4"/>
      <c r="D153" s="4"/>
    </row>
    <row r="154" spans="1:4" ht="12.75" customHeight="1" x14ac:dyDescent="0.2">
      <c r="A154" s="5"/>
      <c r="B154" s="4"/>
      <c r="C154" s="4"/>
      <c r="D154" s="4"/>
    </row>
    <row r="155" spans="1:4" ht="12.75" customHeight="1" x14ac:dyDescent="0.2">
      <c r="A155" s="5"/>
      <c r="B155" s="4"/>
      <c r="C155" s="4"/>
      <c r="D155" s="4"/>
    </row>
    <row r="156" spans="1:4" ht="12.75" customHeight="1" x14ac:dyDescent="0.2">
      <c r="A156" s="5"/>
      <c r="B156" s="4"/>
      <c r="C156" s="4"/>
      <c r="D156" s="4"/>
    </row>
    <row r="157" spans="1:4" ht="12.75" customHeight="1" x14ac:dyDescent="0.2">
      <c r="A157" s="5"/>
      <c r="B157" s="4"/>
      <c r="C157" s="4"/>
      <c r="D157" s="4"/>
    </row>
    <row r="158" spans="1:4" ht="12.75" customHeight="1" x14ac:dyDescent="0.2">
      <c r="A158" s="5"/>
      <c r="B158" s="4"/>
      <c r="C158" s="4"/>
      <c r="D158" s="4"/>
    </row>
    <row r="159" spans="1:4" ht="12.75" customHeight="1" x14ac:dyDescent="0.2">
      <c r="A159" s="5"/>
      <c r="B159" s="4"/>
      <c r="C159" s="4"/>
      <c r="D159" s="4"/>
    </row>
    <row r="160" spans="1:4" ht="12.75" customHeight="1" x14ac:dyDescent="0.2">
      <c r="A160" s="5"/>
      <c r="B160" s="4"/>
      <c r="C160" s="4"/>
      <c r="D160" s="4"/>
    </row>
    <row r="161" spans="1:4" ht="12.75" customHeight="1" x14ac:dyDescent="0.2">
      <c r="A161" s="5"/>
      <c r="B161" s="4"/>
      <c r="C161" s="4"/>
      <c r="D161" s="4"/>
    </row>
    <row r="162" spans="1:4" ht="12.75" customHeight="1" x14ac:dyDescent="0.2">
      <c r="A162" s="5"/>
      <c r="B162" s="4"/>
      <c r="C162" s="4"/>
      <c r="D162" s="4"/>
    </row>
    <row r="163" spans="1:4" ht="12.75" customHeight="1" x14ac:dyDescent="0.2">
      <c r="A163" s="5"/>
      <c r="B163" s="4"/>
      <c r="C163" s="4"/>
      <c r="D163" s="4"/>
    </row>
    <row r="164" spans="1:4" ht="12.75" customHeight="1" x14ac:dyDescent="0.2">
      <c r="A164" s="5"/>
      <c r="B164" s="4"/>
      <c r="C164" s="4"/>
      <c r="D164" s="4"/>
    </row>
    <row r="165" spans="1:4" ht="12.75" customHeight="1" x14ac:dyDescent="0.2">
      <c r="A165" s="5"/>
      <c r="B165" s="4"/>
      <c r="C165" s="4"/>
      <c r="D165" s="4"/>
    </row>
    <row r="166" spans="1:4" ht="12.75" customHeight="1" x14ac:dyDescent="0.2">
      <c r="A166" s="5"/>
      <c r="B166" s="4"/>
      <c r="C166" s="4"/>
      <c r="D166" s="4"/>
    </row>
    <row r="167" spans="1:4" ht="12.75" customHeight="1" x14ac:dyDescent="0.2">
      <c r="A167" s="5"/>
      <c r="B167" s="4"/>
      <c r="C167" s="4"/>
      <c r="D167" s="4"/>
    </row>
    <row r="168" spans="1:4" ht="12.75" customHeight="1" x14ac:dyDescent="0.2">
      <c r="A168" s="5"/>
      <c r="B168" s="4"/>
      <c r="C168" s="4"/>
      <c r="D168" s="4"/>
    </row>
    <row r="169" spans="1:4" ht="12.75" customHeight="1" x14ac:dyDescent="0.2">
      <c r="A169" s="5"/>
      <c r="B169" s="4"/>
      <c r="C169" s="4"/>
      <c r="D169" s="4"/>
    </row>
    <row r="170" spans="1:4" ht="12.75" customHeight="1" x14ac:dyDescent="0.2">
      <c r="A170" s="5"/>
      <c r="B170" s="4"/>
      <c r="C170" s="4"/>
      <c r="D170" s="4"/>
    </row>
    <row r="171" spans="1:4" ht="12.75" customHeight="1" x14ac:dyDescent="0.2">
      <c r="A171" s="5"/>
      <c r="B171" s="4"/>
      <c r="C171" s="4"/>
      <c r="D171" s="4"/>
    </row>
    <row r="172" spans="1:4" ht="12.75" customHeight="1" x14ac:dyDescent="0.2">
      <c r="A172" s="5"/>
      <c r="B172" s="4"/>
      <c r="C172" s="4"/>
      <c r="D172" s="4"/>
    </row>
    <row r="173" spans="1:4" ht="12.75" customHeight="1" x14ac:dyDescent="0.2">
      <c r="A173" s="5"/>
      <c r="B173" s="4"/>
      <c r="C173" s="4"/>
      <c r="D173" s="4"/>
    </row>
    <row r="174" spans="1:4" ht="12.75" customHeight="1" x14ac:dyDescent="0.2">
      <c r="A174" s="5"/>
      <c r="B174" s="4"/>
      <c r="C174" s="4"/>
      <c r="D174" s="4"/>
    </row>
    <row r="175" spans="1:4" ht="12.75" customHeight="1" x14ac:dyDescent="0.2">
      <c r="A175" s="5"/>
      <c r="B175" s="4"/>
      <c r="C175" s="4"/>
      <c r="D175" s="4"/>
    </row>
    <row r="176" spans="1:4" ht="12.75" customHeight="1" x14ac:dyDescent="0.2">
      <c r="A176" s="5"/>
      <c r="B176" s="4"/>
      <c r="C176" s="4"/>
      <c r="D176" s="4"/>
    </row>
    <row r="177" spans="1:4" ht="12.75" customHeight="1" x14ac:dyDescent="0.2">
      <c r="A177" s="5"/>
      <c r="B177" s="4"/>
      <c r="C177" s="4"/>
      <c r="D177" s="4"/>
    </row>
    <row r="178" spans="1:4" ht="12.75" customHeight="1" x14ac:dyDescent="0.2">
      <c r="A178" s="5"/>
      <c r="B178" s="4"/>
      <c r="C178" s="4"/>
      <c r="D178" s="4"/>
    </row>
    <row r="179" spans="1:4" ht="12.75" customHeight="1" x14ac:dyDescent="0.2">
      <c r="A179" s="5"/>
      <c r="B179" s="4"/>
      <c r="C179" s="4"/>
      <c r="D179" s="4"/>
    </row>
    <row r="180" spans="1:4" ht="12.75" customHeight="1" x14ac:dyDescent="0.2">
      <c r="A180" s="5"/>
      <c r="B180" s="4"/>
      <c r="C180" s="4"/>
      <c r="D180" s="4"/>
    </row>
    <row r="181" spans="1:4" ht="12.75" customHeight="1" x14ac:dyDescent="0.2">
      <c r="A181" s="5"/>
      <c r="B181" s="4"/>
      <c r="C181" s="4"/>
      <c r="D181" s="4"/>
    </row>
    <row r="182" spans="1:4" ht="12.75" customHeight="1" x14ac:dyDescent="0.2">
      <c r="A182" s="5"/>
      <c r="B182" s="4"/>
      <c r="C182" s="4"/>
      <c r="D182" s="4"/>
    </row>
    <row r="183" spans="1:4" ht="12.75" customHeight="1" x14ac:dyDescent="0.2">
      <c r="A183" s="5"/>
      <c r="B183" s="4"/>
      <c r="C183" s="4"/>
      <c r="D183" s="4"/>
    </row>
    <row r="184" spans="1:4" ht="12.75" customHeight="1" x14ac:dyDescent="0.2">
      <c r="A184" s="5"/>
      <c r="B184" s="4"/>
      <c r="C184" s="4"/>
      <c r="D184" s="4"/>
    </row>
    <row r="185" spans="1:4" ht="12.75" customHeight="1" x14ac:dyDescent="0.2">
      <c r="A185" s="5"/>
      <c r="B185" s="4"/>
      <c r="C185" s="4"/>
      <c r="D185" s="4"/>
    </row>
    <row r="186" spans="1:4" ht="12.75" customHeight="1" x14ac:dyDescent="0.2">
      <c r="A186" s="5"/>
      <c r="B186" s="4"/>
      <c r="C186" s="4"/>
      <c r="D186" s="4"/>
    </row>
    <row r="187" spans="1:4" ht="12.75" customHeight="1" x14ac:dyDescent="0.2">
      <c r="A187" s="5"/>
      <c r="B187" s="4"/>
      <c r="C187" s="4"/>
      <c r="D187" s="4"/>
    </row>
    <row r="188" spans="1:4" ht="12.75" customHeight="1" x14ac:dyDescent="0.2">
      <c r="A188" s="5"/>
      <c r="B188" s="4"/>
      <c r="C188" s="4"/>
      <c r="D188" s="4"/>
    </row>
    <row r="189" spans="1:4" ht="12.75" customHeight="1" x14ac:dyDescent="0.2">
      <c r="A189" s="5"/>
      <c r="B189" s="4"/>
      <c r="C189" s="4"/>
      <c r="D189" s="4"/>
    </row>
    <row r="190" spans="1:4" ht="12.75" customHeight="1" x14ac:dyDescent="0.2">
      <c r="A190" s="5"/>
      <c r="B190" s="4"/>
      <c r="C190" s="4"/>
      <c r="D190" s="4"/>
    </row>
    <row r="191" spans="1:4" ht="12.75" customHeight="1" x14ac:dyDescent="0.2">
      <c r="A191" s="5"/>
      <c r="B191" s="4"/>
      <c r="C191" s="4"/>
      <c r="D191" s="4"/>
    </row>
    <row r="192" spans="1:4" ht="12.75" customHeight="1" x14ac:dyDescent="0.2">
      <c r="A192" s="5"/>
      <c r="B192" s="4"/>
      <c r="C192" s="4"/>
      <c r="D192" s="4"/>
    </row>
    <row r="193" spans="1:4" ht="12.75" customHeight="1" x14ac:dyDescent="0.2">
      <c r="A193" s="5"/>
      <c r="B193" s="4"/>
      <c r="C193" s="4"/>
      <c r="D193" s="4"/>
    </row>
    <row r="194" spans="1:4" ht="12.75" customHeight="1" x14ac:dyDescent="0.2">
      <c r="A194" s="5"/>
      <c r="B194" s="4"/>
      <c r="C194" s="4"/>
      <c r="D194" s="4"/>
    </row>
    <row r="195" spans="1:4" ht="12.75" customHeight="1" x14ac:dyDescent="0.2">
      <c r="A195" s="5"/>
      <c r="B195" s="4"/>
      <c r="C195" s="4"/>
      <c r="D195" s="4"/>
    </row>
    <row r="196" spans="1:4" ht="12.75" customHeight="1" x14ac:dyDescent="0.2">
      <c r="A196" s="5"/>
      <c r="B196" s="4"/>
      <c r="C196" s="4"/>
      <c r="D196" s="4"/>
    </row>
    <row r="197" spans="1:4" ht="12.75" customHeight="1" x14ac:dyDescent="0.2">
      <c r="A197" s="5"/>
      <c r="B197" s="4"/>
      <c r="C197" s="4"/>
      <c r="D197" s="4"/>
    </row>
    <row r="198" spans="1:4" ht="12.75" customHeight="1" x14ac:dyDescent="0.2">
      <c r="A198" s="5"/>
      <c r="B198" s="4"/>
      <c r="C198" s="4"/>
      <c r="D198" s="4"/>
    </row>
    <row r="199" spans="1:4" ht="12.75" customHeight="1" x14ac:dyDescent="0.2">
      <c r="A199" s="5"/>
      <c r="B199" s="4"/>
      <c r="C199" s="4"/>
      <c r="D199" s="4"/>
    </row>
    <row r="200" spans="1:4" ht="12.75" customHeight="1" x14ac:dyDescent="0.2">
      <c r="A200" s="5"/>
      <c r="B200" s="4"/>
      <c r="C200" s="4"/>
      <c r="D200" s="4"/>
    </row>
    <row r="201" spans="1:4" ht="12.75" customHeight="1" x14ac:dyDescent="0.2">
      <c r="A201" s="5"/>
      <c r="B201" s="4"/>
      <c r="C201" s="4"/>
      <c r="D201" s="4"/>
    </row>
    <row r="202" spans="1:4" ht="12.75" customHeight="1" x14ac:dyDescent="0.2">
      <c r="A202" s="5"/>
      <c r="B202" s="4"/>
      <c r="C202" s="4"/>
      <c r="D202" s="4"/>
    </row>
    <row r="203" spans="1:4" ht="12.75" customHeight="1" x14ac:dyDescent="0.2">
      <c r="A203" s="5"/>
      <c r="B203" s="4"/>
      <c r="C203" s="4"/>
      <c r="D203" s="4"/>
    </row>
    <row r="204" spans="1:4" ht="12.75" customHeight="1" x14ac:dyDescent="0.2">
      <c r="A204" s="5"/>
      <c r="B204" s="4"/>
      <c r="C204" s="4"/>
      <c r="D204" s="4"/>
    </row>
    <row r="205" spans="1:4" ht="12.75" customHeight="1" x14ac:dyDescent="0.2">
      <c r="A205" s="5"/>
      <c r="B205" s="4"/>
      <c r="C205" s="4"/>
      <c r="D205" s="4"/>
    </row>
    <row r="206" spans="1:4" ht="12.75" customHeight="1" x14ac:dyDescent="0.2">
      <c r="A206" s="5"/>
      <c r="B206" s="4"/>
      <c r="C206" s="4"/>
      <c r="D206" s="4"/>
    </row>
    <row r="207" spans="1:4" ht="12.75" customHeight="1" x14ac:dyDescent="0.2">
      <c r="A207" s="5"/>
      <c r="B207" s="4"/>
      <c r="C207" s="4"/>
      <c r="D207" s="4"/>
    </row>
    <row r="208" spans="1:4" ht="12.75" customHeight="1" x14ac:dyDescent="0.2">
      <c r="A208" s="5"/>
      <c r="B208" s="4"/>
      <c r="C208" s="4"/>
      <c r="D208" s="4"/>
    </row>
    <row r="209" spans="1:4" ht="12.75" customHeight="1" x14ac:dyDescent="0.2">
      <c r="A209" s="5"/>
      <c r="B209" s="4"/>
      <c r="C209" s="4"/>
      <c r="D209" s="4"/>
    </row>
    <row r="210" spans="1:4" ht="12.75" customHeight="1" x14ac:dyDescent="0.2">
      <c r="A210" s="5"/>
      <c r="B210" s="4"/>
      <c r="C210" s="4"/>
      <c r="D210" s="4"/>
    </row>
    <row r="211" spans="1:4" ht="12.75" customHeight="1" x14ac:dyDescent="0.2">
      <c r="A211" s="5"/>
      <c r="B211" s="4"/>
      <c r="C211" s="4"/>
      <c r="D211" s="4"/>
    </row>
    <row r="212" spans="1:4" ht="12.75" customHeight="1" x14ac:dyDescent="0.2">
      <c r="A212" s="5"/>
      <c r="B212" s="4"/>
      <c r="C212" s="4"/>
      <c r="D212" s="4"/>
    </row>
    <row r="213" spans="1:4" ht="12.75" customHeight="1" x14ac:dyDescent="0.2">
      <c r="A213" s="5"/>
      <c r="B213" s="4"/>
      <c r="C213" s="4"/>
      <c r="D213" s="4"/>
    </row>
    <row r="214" spans="1:4" ht="12.75" customHeight="1" x14ac:dyDescent="0.2">
      <c r="A214" s="5"/>
      <c r="B214" s="4"/>
      <c r="C214" s="4"/>
      <c r="D214" s="4"/>
    </row>
    <row r="215" spans="1:4" ht="12.75" customHeight="1" x14ac:dyDescent="0.2">
      <c r="A215" s="5"/>
      <c r="B215" s="4"/>
      <c r="C215" s="4"/>
      <c r="D215" s="4"/>
    </row>
    <row r="216" spans="1:4" ht="12.75" customHeight="1" x14ac:dyDescent="0.2">
      <c r="A216" s="5"/>
      <c r="B216" s="4"/>
      <c r="C216" s="4"/>
      <c r="D216" s="4"/>
    </row>
    <row r="217" spans="1:4" ht="12.75" customHeight="1" x14ac:dyDescent="0.2">
      <c r="A217" s="5"/>
      <c r="B217" s="4"/>
      <c r="C217" s="4"/>
      <c r="D217" s="4"/>
    </row>
    <row r="218" spans="1:4" ht="12.75" customHeight="1" x14ac:dyDescent="0.2">
      <c r="A218" s="5"/>
      <c r="B218" s="4"/>
      <c r="C218" s="4"/>
      <c r="D218" s="4"/>
    </row>
    <row r="219" spans="1:4" ht="12.75" customHeight="1" x14ac:dyDescent="0.2">
      <c r="A219" s="5"/>
      <c r="B219" s="4"/>
      <c r="C219" s="4"/>
      <c r="D219" s="4"/>
    </row>
    <row r="220" spans="1:4" ht="12.75" customHeight="1" x14ac:dyDescent="0.2">
      <c r="A220" s="5"/>
      <c r="B220" s="4"/>
      <c r="C220" s="4"/>
      <c r="D220" s="4"/>
    </row>
    <row r="221" spans="1:4" ht="12.75" customHeight="1" x14ac:dyDescent="0.2">
      <c r="A221" s="5"/>
      <c r="B221" s="4"/>
      <c r="C221" s="4"/>
      <c r="D221" s="4"/>
    </row>
    <row r="222" spans="1:4" ht="12.75" customHeight="1" x14ac:dyDescent="0.2">
      <c r="A222" s="5"/>
      <c r="B222" s="4"/>
      <c r="C222" s="4"/>
      <c r="D222" s="4"/>
    </row>
    <row r="223" spans="1:4" ht="12.75" customHeight="1" x14ac:dyDescent="0.2">
      <c r="A223" s="5"/>
      <c r="B223" s="4"/>
      <c r="C223" s="4"/>
      <c r="D223" s="4"/>
    </row>
    <row r="224" spans="1:4" ht="12.75" customHeight="1" x14ac:dyDescent="0.2">
      <c r="A224" s="5"/>
      <c r="B224" s="4"/>
      <c r="C224" s="4"/>
      <c r="D224" s="4"/>
    </row>
    <row r="225" spans="1:4" ht="12.75" customHeight="1" x14ac:dyDescent="0.2">
      <c r="A225" s="5"/>
      <c r="B225" s="4"/>
      <c r="C225" s="4"/>
      <c r="D225" s="4"/>
    </row>
    <row r="226" spans="1:4" ht="12.75" customHeight="1" x14ac:dyDescent="0.2">
      <c r="A226" s="5"/>
      <c r="B226" s="4"/>
      <c r="C226" s="4"/>
      <c r="D226" s="4"/>
    </row>
    <row r="227" spans="1:4" ht="12.75" customHeight="1" x14ac:dyDescent="0.2">
      <c r="A227" s="5"/>
      <c r="B227" s="4"/>
      <c r="C227" s="4"/>
      <c r="D227" s="4"/>
    </row>
    <row r="228" spans="1:4" ht="12.75" customHeight="1" x14ac:dyDescent="0.2">
      <c r="A228" s="5"/>
      <c r="B228" s="4"/>
      <c r="C228" s="4"/>
      <c r="D228" s="4"/>
    </row>
    <row r="229" spans="1:4" ht="12.75" customHeight="1" x14ac:dyDescent="0.2">
      <c r="A229" s="5"/>
      <c r="B229" s="4"/>
      <c r="C229" s="4"/>
      <c r="D229" s="4"/>
    </row>
    <row r="230" spans="1:4" ht="12.75" customHeight="1" x14ac:dyDescent="0.2">
      <c r="A230" s="5"/>
      <c r="B230" s="4"/>
      <c r="C230" s="4"/>
      <c r="D230" s="4"/>
    </row>
    <row r="231" spans="1:4" ht="12.75" customHeight="1" x14ac:dyDescent="0.2">
      <c r="A231" s="5"/>
      <c r="B231" s="4"/>
      <c r="C231" s="4"/>
      <c r="D231" s="4"/>
    </row>
    <row r="232" spans="1:4" ht="12.75" customHeight="1" x14ac:dyDescent="0.2">
      <c r="A232" s="5"/>
      <c r="B232" s="4"/>
      <c r="C232" s="4"/>
      <c r="D232" s="4"/>
    </row>
    <row r="233" spans="1:4" ht="12.75" customHeight="1" x14ac:dyDescent="0.2">
      <c r="A233" s="5"/>
      <c r="B233" s="4"/>
      <c r="C233" s="4"/>
      <c r="D233" s="4"/>
    </row>
    <row r="234" spans="1:4" ht="12.75" customHeight="1" x14ac:dyDescent="0.2">
      <c r="A234" s="5"/>
      <c r="B234" s="4"/>
      <c r="C234" s="4"/>
      <c r="D234" s="4"/>
    </row>
    <row r="235" spans="1:4" ht="12.75" customHeight="1" x14ac:dyDescent="0.2">
      <c r="A235" s="5"/>
      <c r="B235" s="4"/>
      <c r="C235" s="4"/>
      <c r="D235" s="4"/>
    </row>
    <row r="236" spans="1:4" ht="12.75" customHeight="1" x14ac:dyDescent="0.2">
      <c r="A236" s="5"/>
      <c r="B236" s="4"/>
      <c r="C236" s="4"/>
      <c r="D236" s="4"/>
    </row>
    <row r="237" spans="1:4" ht="12.75" customHeight="1" x14ac:dyDescent="0.2">
      <c r="A237" s="5"/>
      <c r="B237" s="4"/>
      <c r="C237" s="4"/>
      <c r="D237" s="4"/>
    </row>
    <row r="238" spans="1:4" ht="12.75" customHeight="1" x14ac:dyDescent="0.2">
      <c r="A238" s="5"/>
      <c r="B238" s="4"/>
      <c r="C238" s="4"/>
      <c r="D238" s="4"/>
    </row>
    <row r="239" spans="1:4" ht="12.75" customHeight="1" x14ac:dyDescent="0.2">
      <c r="A239" s="5"/>
      <c r="B239" s="4"/>
      <c r="C239" s="4"/>
      <c r="D239" s="4"/>
    </row>
    <row r="240" spans="1:4" ht="12.75" customHeight="1" x14ac:dyDescent="0.2">
      <c r="A240" s="5"/>
      <c r="B240" s="4"/>
      <c r="C240" s="4"/>
      <c r="D240" s="4"/>
    </row>
    <row r="241" spans="1:4" ht="12.75" customHeight="1" x14ac:dyDescent="0.2">
      <c r="A241" s="5"/>
      <c r="B241" s="4"/>
      <c r="C241" s="4"/>
      <c r="D241" s="4"/>
    </row>
    <row r="242" spans="1:4" ht="12.75" customHeight="1" x14ac:dyDescent="0.2">
      <c r="A242" s="5"/>
      <c r="B242" s="4"/>
      <c r="C242" s="4"/>
      <c r="D242" s="4"/>
    </row>
    <row r="243" spans="1:4" ht="12.75" customHeight="1" x14ac:dyDescent="0.2">
      <c r="A243" s="5"/>
      <c r="B243" s="4"/>
      <c r="C243" s="4"/>
      <c r="D243" s="4"/>
    </row>
    <row r="244" spans="1:4" ht="12.75" customHeight="1" x14ac:dyDescent="0.2">
      <c r="A244" s="5"/>
      <c r="B244" s="4"/>
      <c r="C244" s="4"/>
      <c r="D244" s="4"/>
    </row>
    <row r="245" spans="1:4" ht="12.75" customHeight="1" x14ac:dyDescent="0.2">
      <c r="A245" s="5"/>
      <c r="B245" s="4"/>
      <c r="C245" s="4"/>
      <c r="D245" s="4"/>
    </row>
    <row r="246" spans="1:4" ht="12.75" customHeight="1" x14ac:dyDescent="0.2">
      <c r="A246" s="5"/>
      <c r="B246" s="4"/>
      <c r="C246" s="4"/>
      <c r="D246" s="4"/>
    </row>
    <row r="247" spans="1:4" ht="12.75" customHeight="1" x14ac:dyDescent="0.2">
      <c r="A247" s="5"/>
      <c r="B247" s="4"/>
      <c r="C247" s="4"/>
      <c r="D247" s="4"/>
    </row>
    <row r="248" spans="1:4" ht="12.75" customHeight="1" x14ac:dyDescent="0.2">
      <c r="A248" s="5"/>
      <c r="B248" s="4"/>
      <c r="C248" s="4"/>
      <c r="D248" s="4"/>
    </row>
    <row r="249" spans="1:4" ht="12.75" customHeight="1" x14ac:dyDescent="0.2">
      <c r="A249" s="5"/>
      <c r="B249" s="4"/>
      <c r="C249" s="4"/>
      <c r="D249" s="4"/>
    </row>
    <row r="250" spans="1:4" ht="12.75" customHeight="1" x14ac:dyDescent="0.2">
      <c r="A250" s="5"/>
      <c r="B250" s="4"/>
      <c r="C250" s="4"/>
      <c r="D250" s="4"/>
    </row>
    <row r="251" spans="1:4" ht="12.75" customHeight="1" x14ac:dyDescent="0.2">
      <c r="A251" s="5"/>
      <c r="B251" s="4"/>
      <c r="C251" s="4"/>
      <c r="D251" s="4"/>
    </row>
    <row r="252" spans="1:4" ht="12.75" customHeight="1" x14ac:dyDescent="0.2">
      <c r="A252" s="5"/>
      <c r="B252" s="4"/>
      <c r="C252" s="4"/>
      <c r="D252" s="4"/>
    </row>
    <row r="253" spans="1:4" ht="12.75" customHeight="1" x14ac:dyDescent="0.2">
      <c r="A253" s="5"/>
      <c r="B253" s="4"/>
      <c r="C253" s="4"/>
      <c r="D253" s="4"/>
    </row>
    <row r="254" spans="1:4" ht="12.75" customHeight="1" x14ac:dyDescent="0.2">
      <c r="A254" s="5"/>
      <c r="B254" s="4"/>
      <c r="C254" s="4"/>
      <c r="D254" s="4"/>
    </row>
    <row r="255" spans="1:4" ht="12.75" customHeight="1" x14ac:dyDescent="0.2">
      <c r="A255" s="5"/>
      <c r="B255" s="4"/>
      <c r="C255" s="4"/>
      <c r="D255" s="4"/>
    </row>
    <row r="256" spans="1:4" ht="12.75" customHeight="1" x14ac:dyDescent="0.2">
      <c r="A256" s="5"/>
      <c r="B256" s="4"/>
      <c r="C256" s="4"/>
      <c r="D256" s="4"/>
    </row>
    <row r="257" spans="1:4" ht="12.75" customHeight="1" x14ac:dyDescent="0.2">
      <c r="A257" s="5"/>
      <c r="B257" s="4"/>
      <c r="C257" s="4"/>
      <c r="D257" s="4"/>
    </row>
    <row r="258" spans="1:4" ht="12.75" customHeight="1" x14ac:dyDescent="0.2">
      <c r="A258" s="5"/>
      <c r="B258" s="4"/>
      <c r="C258" s="4"/>
      <c r="D258" s="4"/>
    </row>
    <row r="259" spans="1:4" ht="12.75" customHeight="1" x14ac:dyDescent="0.2">
      <c r="A259" s="5"/>
      <c r="B259" s="4"/>
      <c r="C259" s="4"/>
      <c r="D259" s="4"/>
    </row>
    <row r="260" spans="1:4" ht="12.75" customHeight="1" x14ac:dyDescent="0.2">
      <c r="A260" s="5"/>
      <c r="B260" s="4"/>
      <c r="C260" s="4"/>
      <c r="D260" s="4"/>
    </row>
    <row r="261" spans="1:4" ht="12.75" customHeight="1" x14ac:dyDescent="0.2">
      <c r="A261" s="5"/>
      <c r="B261" s="4"/>
      <c r="C261" s="4"/>
      <c r="D261" s="4"/>
    </row>
    <row r="262" spans="1:4" ht="12.75" customHeight="1" x14ac:dyDescent="0.2">
      <c r="A262" s="5"/>
      <c r="B262" s="4"/>
      <c r="C262" s="4"/>
      <c r="D262" s="4"/>
    </row>
    <row r="263" spans="1:4" ht="12.75" customHeight="1" x14ac:dyDescent="0.2">
      <c r="A263" s="5"/>
      <c r="B263" s="4"/>
      <c r="C263" s="4"/>
      <c r="D263" s="4"/>
    </row>
    <row r="264" spans="1:4" ht="12.75" customHeight="1" x14ac:dyDescent="0.2">
      <c r="A264" s="5"/>
      <c r="B264" s="4"/>
      <c r="C264" s="4"/>
      <c r="D264" s="4"/>
    </row>
    <row r="265" spans="1:4" ht="12.75" customHeight="1" x14ac:dyDescent="0.2">
      <c r="A265" s="5"/>
      <c r="B265" s="4"/>
      <c r="C265" s="4"/>
      <c r="D265" s="4"/>
    </row>
    <row r="266" spans="1:4" ht="12.75" customHeight="1" x14ac:dyDescent="0.2">
      <c r="A266" s="5"/>
      <c r="B266" s="4"/>
      <c r="C266" s="4"/>
      <c r="D266" s="4"/>
    </row>
    <row r="267" spans="1:4" ht="12.75" customHeight="1" x14ac:dyDescent="0.2">
      <c r="A267" s="5"/>
      <c r="B267" s="4"/>
      <c r="C267" s="4"/>
      <c r="D267" s="4"/>
    </row>
    <row r="268" spans="1:4" ht="12.75" customHeight="1" x14ac:dyDescent="0.2">
      <c r="A268" s="5"/>
      <c r="B268" s="4"/>
      <c r="C268" s="4"/>
      <c r="D268" s="4"/>
    </row>
    <row r="269" spans="1:4" ht="12.75" customHeight="1" x14ac:dyDescent="0.2">
      <c r="A269" s="5"/>
      <c r="B269" s="4"/>
      <c r="C269" s="4"/>
      <c r="D269" s="4"/>
    </row>
    <row r="270" spans="1:4" ht="12.75" customHeight="1" x14ac:dyDescent="0.2">
      <c r="A270" s="5"/>
      <c r="B270" s="4"/>
      <c r="C270" s="4"/>
      <c r="D270" s="4"/>
    </row>
    <row r="271" spans="1:4" ht="12.75" customHeight="1" x14ac:dyDescent="0.2">
      <c r="A271" s="5"/>
      <c r="B271" s="4"/>
      <c r="C271" s="4"/>
      <c r="D271" s="4"/>
    </row>
    <row r="272" spans="1:4" ht="12.75" customHeight="1" x14ac:dyDescent="0.2">
      <c r="A272" s="5"/>
      <c r="B272" s="4"/>
      <c r="C272" s="4"/>
      <c r="D272" s="4"/>
    </row>
    <row r="273" spans="1:4" ht="12.75" customHeight="1" x14ac:dyDescent="0.2">
      <c r="A273" s="5"/>
      <c r="B273" s="4"/>
      <c r="C273" s="4"/>
      <c r="D273" s="4"/>
    </row>
    <row r="274" spans="1:4" ht="12.75" customHeight="1" x14ac:dyDescent="0.2">
      <c r="A274" s="5"/>
      <c r="B274" s="4"/>
      <c r="C274" s="4"/>
      <c r="D274" s="4"/>
    </row>
    <row r="275" spans="1:4" ht="12.75" customHeight="1" x14ac:dyDescent="0.2">
      <c r="A275" s="5"/>
      <c r="B275" s="4"/>
      <c r="C275" s="4"/>
      <c r="D275" s="4"/>
    </row>
    <row r="276" spans="1:4" ht="12.75" customHeight="1" x14ac:dyDescent="0.2">
      <c r="A276" s="5"/>
      <c r="B276" s="4"/>
      <c r="C276" s="4"/>
      <c r="D276" s="4"/>
    </row>
    <row r="277" spans="1:4" ht="12.75" customHeight="1" x14ac:dyDescent="0.2">
      <c r="A277" s="5"/>
      <c r="B277" s="4"/>
      <c r="C277" s="4"/>
      <c r="D277" s="4"/>
    </row>
    <row r="278" spans="1:4" ht="12.75" customHeight="1" x14ac:dyDescent="0.2">
      <c r="A278" s="5"/>
      <c r="B278" s="4"/>
      <c r="C278" s="4"/>
      <c r="D278" s="4"/>
    </row>
    <row r="279" spans="1:4" ht="12.75" customHeight="1" x14ac:dyDescent="0.2">
      <c r="A279" s="5"/>
      <c r="B279" s="4"/>
      <c r="C279" s="4"/>
      <c r="D279" s="4"/>
    </row>
    <row r="280" spans="1:4" ht="12.75" customHeight="1" x14ac:dyDescent="0.2">
      <c r="A280" s="5"/>
      <c r="B280" s="4"/>
      <c r="C280" s="4"/>
      <c r="D280" s="4"/>
    </row>
    <row r="281" spans="1:4" ht="12.75" customHeight="1" x14ac:dyDescent="0.2">
      <c r="A281" s="5"/>
      <c r="B281" s="4"/>
      <c r="C281" s="4"/>
      <c r="D281" s="4"/>
    </row>
    <row r="282" spans="1:4" ht="12.75" customHeight="1" x14ac:dyDescent="0.2">
      <c r="A282" s="5"/>
      <c r="B282" s="4"/>
      <c r="C282" s="4"/>
      <c r="D282" s="4"/>
    </row>
    <row r="283" spans="1:4" ht="12.75" customHeight="1" x14ac:dyDescent="0.2">
      <c r="A283" s="5"/>
      <c r="B283" s="4"/>
      <c r="C283" s="4"/>
      <c r="D283" s="4"/>
    </row>
    <row r="284" spans="1:4" ht="12.75" customHeight="1" x14ac:dyDescent="0.2">
      <c r="A284" s="5"/>
      <c r="B284" s="4"/>
      <c r="C284" s="4"/>
      <c r="D284" s="4"/>
    </row>
    <row r="285" spans="1:4" ht="12.75" customHeight="1" x14ac:dyDescent="0.2">
      <c r="A285" s="5"/>
      <c r="B285" s="4"/>
      <c r="C285" s="4"/>
      <c r="D285" s="4"/>
    </row>
    <row r="286" spans="1:4" ht="12.75" customHeight="1" x14ac:dyDescent="0.2">
      <c r="A286" s="5"/>
      <c r="B286" s="4"/>
      <c r="C286" s="4"/>
      <c r="D286" s="4"/>
    </row>
    <row r="287" spans="1:4" ht="12.75" customHeight="1" x14ac:dyDescent="0.2">
      <c r="A287" s="5"/>
      <c r="B287" s="4"/>
      <c r="C287" s="4"/>
      <c r="D287" s="4"/>
    </row>
    <row r="288" spans="1:4" ht="12.75" customHeight="1" x14ac:dyDescent="0.2">
      <c r="A288" s="5"/>
      <c r="B288" s="4"/>
      <c r="C288" s="4"/>
      <c r="D288" s="4"/>
    </row>
    <row r="289" spans="1:4" ht="12.75" customHeight="1" x14ac:dyDescent="0.2">
      <c r="A289" s="5"/>
      <c r="B289" s="4"/>
      <c r="C289" s="4"/>
      <c r="D289" s="4"/>
    </row>
    <row r="290" spans="1:4" ht="12.75" customHeight="1" x14ac:dyDescent="0.2">
      <c r="A290" s="5"/>
      <c r="B290" s="4"/>
      <c r="C290" s="4"/>
      <c r="D290" s="4"/>
    </row>
    <row r="291" spans="1:4" ht="12.75" customHeight="1" x14ac:dyDescent="0.2">
      <c r="A291" s="5"/>
      <c r="B291" s="4"/>
      <c r="C291" s="4"/>
      <c r="D291" s="4"/>
    </row>
    <row r="292" spans="1:4" ht="12.75" customHeight="1" x14ac:dyDescent="0.2">
      <c r="A292" s="5"/>
      <c r="B292" s="4"/>
      <c r="C292" s="4"/>
      <c r="D292" s="4"/>
    </row>
    <row r="293" spans="1:4" ht="12.75" customHeight="1" x14ac:dyDescent="0.2">
      <c r="A293" s="5"/>
      <c r="B293" s="4"/>
      <c r="C293" s="4"/>
      <c r="D293" s="4"/>
    </row>
    <row r="294" spans="1:4" ht="12.75" customHeight="1" x14ac:dyDescent="0.2">
      <c r="A294" s="5"/>
      <c r="B294" s="4"/>
      <c r="C294" s="4"/>
      <c r="D294" s="4"/>
    </row>
    <row r="295" spans="1:4" ht="12.75" customHeight="1" x14ac:dyDescent="0.2">
      <c r="A295" s="5"/>
      <c r="B295" s="4"/>
      <c r="C295" s="4"/>
      <c r="D295" s="4"/>
    </row>
    <row r="296" spans="1:4" ht="12.75" customHeight="1" x14ac:dyDescent="0.2">
      <c r="A296" s="5"/>
      <c r="B296" s="4"/>
      <c r="C296" s="4"/>
      <c r="D296" s="4"/>
    </row>
    <row r="297" spans="1:4" ht="12.75" customHeight="1" x14ac:dyDescent="0.2">
      <c r="A297" s="5"/>
      <c r="B297" s="4"/>
      <c r="C297" s="4"/>
      <c r="D297" s="4"/>
    </row>
    <row r="298" spans="1:4" ht="12.75" customHeight="1" x14ac:dyDescent="0.2">
      <c r="A298" s="5"/>
      <c r="B298" s="4"/>
      <c r="C298" s="4"/>
      <c r="D298" s="4"/>
    </row>
    <row r="299" spans="1:4" ht="12.75" customHeight="1" x14ac:dyDescent="0.2">
      <c r="A299" s="5"/>
      <c r="B299" s="4"/>
      <c r="C299" s="4"/>
      <c r="D299" s="4"/>
    </row>
    <row r="300" spans="1:4" ht="12.75" customHeight="1" x14ac:dyDescent="0.2">
      <c r="A300" s="5"/>
      <c r="B300" s="4"/>
      <c r="C300" s="4"/>
      <c r="D300" s="4"/>
    </row>
    <row r="301" spans="1:4" ht="12.75" customHeight="1" x14ac:dyDescent="0.2">
      <c r="A301" s="5"/>
      <c r="B301" s="4"/>
      <c r="C301" s="4"/>
      <c r="D301" s="4"/>
    </row>
    <row r="302" spans="1:4" ht="12.75" customHeight="1" x14ac:dyDescent="0.2">
      <c r="A302" s="5"/>
      <c r="B302" s="4"/>
      <c r="C302" s="4"/>
      <c r="D302" s="4"/>
    </row>
    <row r="303" spans="1:4" ht="12.75" customHeight="1" x14ac:dyDescent="0.2">
      <c r="A303" s="5"/>
      <c r="B303" s="4"/>
      <c r="C303" s="4"/>
      <c r="D303" s="4"/>
    </row>
    <row r="304" spans="1:4" ht="12.75" customHeight="1" x14ac:dyDescent="0.2">
      <c r="A304" s="5"/>
      <c r="B304" s="4"/>
      <c r="C304" s="4"/>
      <c r="D304" s="4"/>
    </row>
    <row r="305" spans="1:4" ht="12.75" customHeight="1" x14ac:dyDescent="0.2">
      <c r="A305" s="5"/>
      <c r="B305" s="4"/>
      <c r="C305" s="4"/>
      <c r="D305" s="4"/>
    </row>
    <row r="306" spans="1:4" ht="12.75" customHeight="1" x14ac:dyDescent="0.2">
      <c r="A306" s="5"/>
      <c r="B306" s="4"/>
      <c r="C306" s="4"/>
      <c r="D306" s="4"/>
    </row>
    <row r="307" spans="1:4" ht="12.75" customHeight="1" x14ac:dyDescent="0.2">
      <c r="A307" s="5"/>
      <c r="B307" s="4"/>
      <c r="C307" s="4"/>
      <c r="D307" s="4"/>
    </row>
    <row r="308" spans="1:4" ht="12.75" customHeight="1" x14ac:dyDescent="0.2">
      <c r="A308" s="5"/>
      <c r="B308" s="4"/>
      <c r="C308" s="4"/>
      <c r="D308" s="4"/>
    </row>
    <row r="309" spans="1:4" ht="12.75" customHeight="1" x14ac:dyDescent="0.2">
      <c r="A309" s="5"/>
      <c r="B309" s="4"/>
      <c r="C309" s="4"/>
      <c r="D309" s="4"/>
    </row>
    <row r="310" spans="1:4" ht="12.75" customHeight="1" x14ac:dyDescent="0.2">
      <c r="A310" s="5"/>
      <c r="B310" s="4"/>
      <c r="C310" s="4"/>
      <c r="D310" s="4"/>
    </row>
    <row r="311" spans="1:4" ht="12.75" customHeight="1" x14ac:dyDescent="0.2">
      <c r="A311" s="5"/>
      <c r="B311" s="4"/>
      <c r="C311" s="4"/>
      <c r="D311" s="4"/>
    </row>
    <row r="312" spans="1:4" ht="12.75" customHeight="1" x14ac:dyDescent="0.2">
      <c r="A312" s="5"/>
      <c r="B312" s="4"/>
      <c r="C312" s="4"/>
      <c r="D312" s="4"/>
    </row>
    <row r="313" spans="1:4" ht="12.75" customHeight="1" x14ac:dyDescent="0.2">
      <c r="A313" s="5"/>
      <c r="B313" s="4"/>
      <c r="C313" s="4"/>
      <c r="D313" s="4"/>
    </row>
    <row r="314" spans="1:4" ht="12.75" customHeight="1" x14ac:dyDescent="0.2">
      <c r="A314" s="5"/>
      <c r="B314" s="4"/>
      <c r="C314" s="4"/>
      <c r="D314" s="4"/>
    </row>
    <row r="315" spans="1:4" ht="12.75" customHeight="1" x14ac:dyDescent="0.2">
      <c r="A315" s="5"/>
      <c r="B315" s="4"/>
      <c r="C315" s="4"/>
      <c r="D315" s="4"/>
    </row>
    <row r="316" spans="1:4" ht="12.75" customHeight="1" x14ac:dyDescent="0.2">
      <c r="A316" s="5"/>
      <c r="B316" s="4"/>
      <c r="C316" s="4"/>
      <c r="D316" s="4"/>
    </row>
    <row r="317" spans="1:4" ht="12.75" customHeight="1" x14ac:dyDescent="0.2">
      <c r="A317" s="5"/>
      <c r="B317" s="4"/>
      <c r="C317" s="4"/>
      <c r="D317" s="4"/>
    </row>
    <row r="318" spans="1:4" ht="12.75" customHeight="1" x14ac:dyDescent="0.2">
      <c r="A318" s="5"/>
      <c r="B318" s="4"/>
      <c r="C318" s="4"/>
      <c r="D318" s="4"/>
    </row>
    <row r="319" spans="1:4" ht="12.75" customHeight="1" x14ac:dyDescent="0.2">
      <c r="A319" s="5"/>
      <c r="B319" s="4"/>
      <c r="C319" s="4"/>
      <c r="D319" s="4"/>
    </row>
    <row r="320" spans="1:4" ht="12.75" customHeight="1" x14ac:dyDescent="0.2">
      <c r="A320" s="5"/>
      <c r="B320" s="4"/>
      <c r="C320" s="4"/>
      <c r="D320" s="4"/>
    </row>
    <row r="321" spans="1:4" ht="12.75" customHeight="1" x14ac:dyDescent="0.2">
      <c r="A321" s="5"/>
      <c r="B321" s="4"/>
      <c r="C321" s="4"/>
      <c r="D321" s="4"/>
    </row>
    <row r="322" spans="1:4" ht="12.75" customHeight="1" x14ac:dyDescent="0.2">
      <c r="A322" s="5"/>
      <c r="B322" s="4"/>
      <c r="C322" s="4"/>
      <c r="D322" s="4"/>
    </row>
    <row r="323" spans="1:4" ht="12.75" customHeight="1" x14ac:dyDescent="0.2">
      <c r="A323" s="5"/>
      <c r="B323" s="4"/>
      <c r="C323" s="4"/>
      <c r="D323" s="4"/>
    </row>
    <row r="324" spans="1:4" ht="12.75" customHeight="1" x14ac:dyDescent="0.2">
      <c r="A324" s="5"/>
      <c r="B324" s="4"/>
      <c r="C324" s="4"/>
      <c r="D324" s="4"/>
    </row>
    <row r="325" spans="1:4" ht="12.75" customHeight="1" x14ac:dyDescent="0.2">
      <c r="A325" s="5"/>
      <c r="B325" s="4"/>
      <c r="C325" s="4"/>
      <c r="D325" s="4"/>
    </row>
    <row r="326" spans="1:4" ht="12.75" customHeight="1" x14ac:dyDescent="0.2">
      <c r="A326" s="5"/>
      <c r="B326" s="4"/>
      <c r="C326" s="4"/>
      <c r="D326" s="4"/>
    </row>
    <row r="327" spans="1:4" ht="12.75" customHeight="1" x14ac:dyDescent="0.2">
      <c r="A327" s="5"/>
      <c r="B327" s="4"/>
      <c r="C327" s="4"/>
      <c r="D327" s="4"/>
    </row>
    <row r="328" spans="1:4" ht="12.75" customHeight="1" x14ac:dyDescent="0.2">
      <c r="A328" s="5"/>
      <c r="B328" s="4"/>
      <c r="C328" s="4"/>
      <c r="D328" s="4"/>
    </row>
    <row r="329" spans="1:4" ht="12.75" customHeight="1" x14ac:dyDescent="0.2">
      <c r="A329" s="5"/>
      <c r="B329" s="4"/>
      <c r="C329" s="4"/>
      <c r="D329" s="4"/>
    </row>
    <row r="330" spans="1:4" ht="12.75" customHeight="1" x14ac:dyDescent="0.2">
      <c r="A330" s="5"/>
      <c r="B330" s="4"/>
      <c r="C330" s="4"/>
      <c r="D330" s="4"/>
    </row>
    <row r="331" spans="1:4" ht="12.75" customHeight="1" x14ac:dyDescent="0.2">
      <c r="A331" s="5"/>
      <c r="B331" s="4"/>
      <c r="C331" s="4"/>
      <c r="D331" s="4"/>
    </row>
    <row r="332" spans="1:4" ht="12.75" customHeight="1" x14ac:dyDescent="0.2">
      <c r="A332" s="5"/>
      <c r="B332" s="4"/>
      <c r="C332" s="4"/>
      <c r="D332" s="4"/>
    </row>
    <row r="333" spans="1:4" ht="12.75" customHeight="1" x14ac:dyDescent="0.2">
      <c r="A333" s="5"/>
      <c r="B333" s="4"/>
      <c r="C333" s="4"/>
      <c r="D333" s="4"/>
    </row>
    <row r="334" spans="1:4" ht="12.75" customHeight="1" x14ac:dyDescent="0.2">
      <c r="A334" s="5"/>
      <c r="B334" s="4"/>
      <c r="C334" s="4"/>
      <c r="D334" s="4"/>
    </row>
    <row r="335" spans="1:4" ht="12.75" customHeight="1" x14ac:dyDescent="0.2">
      <c r="A335" s="5"/>
      <c r="B335" s="4"/>
      <c r="C335" s="4"/>
      <c r="D335" s="4"/>
    </row>
    <row r="336" spans="1:4" ht="12.75" customHeight="1" x14ac:dyDescent="0.2">
      <c r="A336" s="5"/>
      <c r="B336" s="4"/>
      <c r="C336" s="4"/>
      <c r="D336" s="4"/>
    </row>
    <row r="337" spans="1:4" ht="12.75" customHeight="1" x14ac:dyDescent="0.2">
      <c r="A337" s="5"/>
      <c r="B337" s="4"/>
      <c r="C337" s="4"/>
      <c r="D337" s="4"/>
    </row>
    <row r="338" spans="1:4" ht="12.75" customHeight="1" x14ac:dyDescent="0.2">
      <c r="A338" s="5"/>
      <c r="B338" s="4"/>
      <c r="C338" s="4"/>
      <c r="D338" s="4"/>
    </row>
    <row r="339" spans="1:4" ht="12.75" customHeight="1" x14ac:dyDescent="0.2">
      <c r="A339" s="5"/>
      <c r="B339" s="4"/>
      <c r="C339" s="4"/>
      <c r="D339" s="4"/>
    </row>
    <row r="340" spans="1:4" ht="12.75" customHeight="1" x14ac:dyDescent="0.2">
      <c r="A340" s="5"/>
      <c r="B340" s="4"/>
      <c r="C340" s="4"/>
      <c r="D340" s="4"/>
    </row>
    <row r="341" spans="1:4" ht="12.75" customHeight="1" x14ac:dyDescent="0.2">
      <c r="A341" s="5"/>
      <c r="B341" s="4"/>
      <c r="C341" s="4"/>
      <c r="D341" s="4"/>
    </row>
    <row r="342" spans="1:4" ht="12.75" customHeight="1" x14ac:dyDescent="0.2">
      <c r="A342" s="5"/>
      <c r="B342" s="4"/>
      <c r="C342" s="4"/>
      <c r="D342" s="4"/>
    </row>
    <row r="343" spans="1:4" ht="12.75" customHeight="1" x14ac:dyDescent="0.2">
      <c r="A343" s="5"/>
      <c r="B343" s="4"/>
      <c r="C343" s="4"/>
      <c r="D343" s="4"/>
    </row>
    <row r="344" spans="1:4" ht="12.75" customHeight="1" x14ac:dyDescent="0.2">
      <c r="A344" s="5"/>
      <c r="B344" s="4"/>
      <c r="C344" s="4"/>
      <c r="D344" s="4"/>
    </row>
    <row r="345" spans="1:4" ht="12.75" customHeight="1" x14ac:dyDescent="0.2">
      <c r="A345" s="5"/>
      <c r="B345" s="4"/>
      <c r="C345" s="4"/>
      <c r="D345" s="4"/>
    </row>
    <row r="346" spans="1:4" ht="12.75" customHeight="1" x14ac:dyDescent="0.2">
      <c r="A346" s="5"/>
      <c r="B346" s="4"/>
      <c r="C346" s="4"/>
      <c r="D346" s="4"/>
    </row>
    <row r="347" spans="1:4" ht="12.75" customHeight="1" x14ac:dyDescent="0.2">
      <c r="A347" s="5"/>
      <c r="B347" s="4"/>
      <c r="C347" s="4"/>
      <c r="D347" s="4"/>
    </row>
    <row r="348" spans="1:4" ht="12.75" customHeight="1" x14ac:dyDescent="0.2">
      <c r="A348" s="5"/>
      <c r="B348" s="4"/>
      <c r="C348" s="4"/>
      <c r="D348" s="4"/>
    </row>
    <row r="349" spans="1:4" ht="12.75" customHeight="1" x14ac:dyDescent="0.2">
      <c r="A349" s="5"/>
      <c r="B349" s="4"/>
      <c r="C349" s="4"/>
      <c r="D349" s="4"/>
    </row>
    <row r="350" spans="1:4" ht="12.75" customHeight="1" x14ac:dyDescent="0.2">
      <c r="A350" s="5"/>
      <c r="B350" s="4"/>
      <c r="C350" s="4"/>
      <c r="D350" s="4"/>
    </row>
    <row r="351" spans="1:4" ht="12.75" customHeight="1" x14ac:dyDescent="0.2">
      <c r="A351" s="5"/>
      <c r="B351" s="4"/>
      <c r="C351" s="4"/>
      <c r="D351" s="4"/>
    </row>
    <row r="352" spans="1:4" ht="12.75" customHeight="1" x14ac:dyDescent="0.2">
      <c r="A352" s="5"/>
      <c r="B352" s="4"/>
      <c r="C352" s="4"/>
      <c r="D352" s="4"/>
    </row>
    <row r="353" spans="1:4" ht="12.75" customHeight="1" x14ac:dyDescent="0.2">
      <c r="A353" s="5"/>
      <c r="B353" s="4"/>
      <c r="C353" s="4"/>
      <c r="D353" s="4"/>
    </row>
    <row r="354" spans="1:4" ht="12.75" customHeight="1" x14ac:dyDescent="0.2">
      <c r="A354" s="5"/>
      <c r="B354" s="4"/>
      <c r="C354" s="4"/>
      <c r="D354" s="4"/>
    </row>
    <row r="355" spans="1:4" ht="12.75" customHeight="1" x14ac:dyDescent="0.2">
      <c r="A355" s="5"/>
      <c r="B355" s="4"/>
      <c r="C355" s="4"/>
      <c r="D355" s="4"/>
    </row>
    <row r="356" spans="1:4" ht="12.75" customHeight="1" x14ac:dyDescent="0.2">
      <c r="A356" s="5"/>
      <c r="B356" s="4"/>
      <c r="C356" s="4"/>
      <c r="D356" s="4"/>
    </row>
    <row r="357" spans="1:4" ht="12.75" customHeight="1" x14ac:dyDescent="0.2">
      <c r="A357" s="5"/>
      <c r="B357" s="4"/>
      <c r="C357" s="4"/>
      <c r="D357" s="4"/>
    </row>
    <row r="358" spans="1:4" ht="12.75" customHeight="1" x14ac:dyDescent="0.2">
      <c r="A358" s="5"/>
      <c r="B358" s="4"/>
      <c r="C358" s="4"/>
      <c r="D358" s="4"/>
    </row>
    <row r="359" spans="1:4" ht="12.75" customHeight="1" x14ac:dyDescent="0.2">
      <c r="A359" s="5"/>
      <c r="B359" s="4"/>
      <c r="C359" s="4"/>
      <c r="D359" s="4"/>
    </row>
    <row r="360" spans="1:4" ht="12.75" customHeight="1" x14ac:dyDescent="0.2">
      <c r="A360" s="5"/>
      <c r="B360" s="4"/>
      <c r="C360" s="4"/>
      <c r="D360" s="4"/>
    </row>
    <row r="361" spans="1:4" ht="12.75" customHeight="1" x14ac:dyDescent="0.2">
      <c r="A361" s="5"/>
      <c r="B361" s="4"/>
      <c r="C361" s="4"/>
      <c r="D361" s="4"/>
    </row>
    <row r="362" spans="1:4" ht="12.75" customHeight="1" x14ac:dyDescent="0.2">
      <c r="A362" s="5"/>
      <c r="B362" s="4"/>
      <c r="C362" s="4"/>
      <c r="D362" s="4"/>
    </row>
    <row r="363" spans="1:4" ht="12.75" customHeight="1" x14ac:dyDescent="0.2">
      <c r="A363" s="5"/>
      <c r="B363" s="4"/>
      <c r="C363" s="4"/>
      <c r="D363" s="4"/>
    </row>
    <row r="364" spans="1:4" ht="12.75" customHeight="1" x14ac:dyDescent="0.2">
      <c r="A364" s="5"/>
      <c r="B364" s="4"/>
      <c r="C364" s="4"/>
      <c r="D364" s="4"/>
    </row>
    <row r="365" spans="1:4" ht="12.75" customHeight="1" x14ac:dyDescent="0.2">
      <c r="A365" s="5"/>
      <c r="B365" s="4"/>
      <c r="C365" s="4"/>
      <c r="D365" s="4"/>
    </row>
    <row r="366" spans="1:4" ht="12.75" customHeight="1" x14ac:dyDescent="0.2">
      <c r="A366" s="5"/>
      <c r="B366" s="4"/>
      <c r="C366" s="4"/>
      <c r="D366" s="4"/>
    </row>
    <row r="367" spans="1:4" ht="12.75" customHeight="1" x14ac:dyDescent="0.2">
      <c r="A367" s="5"/>
      <c r="B367" s="4"/>
      <c r="C367" s="4"/>
      <c r="D367" s="4"/>
    </row>
    <row r="368" spans="1:4" ht="12.75" customHeight="1" x14ac:dyDescent="0.2">
      <c r="A368" s="5"/>
      <c r="B368" s="4"/>
      <c r="C368" s="4"/>
      <c r="D368" s="4"/>
    </row>
    <row r="369" spans="1:4" ht="12.75" customHeight="1" x14ac:dyDescent="0.2">
      <c r="A369" s="5"/>
      <c r="B369" s="4"/>
      <c r="C369" s="4"/>
      <c r="D369" s="4"/>
    </row>
    <row r="370" spans="1:4" ht="12.75" customHeight="1" x14ac:dyDescent="0.2">
      <c r="A370" s="5"/>
      <c r="B370" s="4"/>
      <c r="C370" s="4"/>
      <c r="D370" s="4"/>
    </row>
    <row r="371" spans="1:4" ht="12.75" customHeight="1" x14ac:dyDescent="0.2">
      <c r="A371" s="5"/>
      <c r="B371" s="4"/>
      <c r="C371" s="4"/>
      <c r="D371" s="4"/>
    </row>
    <row r="372" spans="1:4" ht="12.75" customHeight="1" x14ac:dyDescent="0.2">
      <c r="A372" s="5"/>
      <c r="B372" s="4"/>
      <c r="C372" s="4"/>
      <c r="D372" s="4"/>
    </row>
    <row r="373" spans="1:4" ht="12.75" customHeight="1" x14ac:dyDescent="0.2">
      <c r="A373" s="5"/>
      <c r="B373" s="4"/>
      <c r="C373" s="4"/>
      <c r="D373" s="4"/>
    </row>
    <row r="374" spans="1:4" ht="12.75" customHeight="1" x14ac:dyDescent="0.2">
      <c r="A374" s="5"/>
      <c r="B374" s="4"/>
      <c r="C374" s="4"/>
      <c r="D374" s="4"/>
    </row>
    <row r="375" spans="1:4" ht="12.75" customHeight="1" x14ac:dyDescent="0.2">
      <c r="A375" s="5"/>
      <c r="B375" s="4"/>
      <c r="C375" s="4"/>
      <c r="D375" s="4"/>
    </row>
    <row r="376" spans="1:4" ht="12.75" customHeight="1" x14ac:dyDescent="0.2">
      <c r="A376" s="5"/>
      <c r="B376" s="4"/>
      <c r="C376" s="4"/>
      <c r="D376" s="4"/>
    </row>
    <row r="377" spans="1:4" ht="12.75" customHeight="1" x14ac:dyDescent="0.2">
      <c r="A377" s="5"/>
      <c r="B377" s="4"/>
      <c r="C377" s="4"/>
      <c r="D377" s="4"/>
    </row>
    <row r="378" spans="1:4" ht="12.75" customHeight="1" x14ac:dyDescent="0.2">
      <c r="A378" s="5"/>
      <c r="B378" s="4"/>
      <c r="C378" s="4"/>
      <c r="D378" s="4"/>
    </row>
    <row r="379" spans="1:4" ht="12.75" customHeight="1" x14ac:dyDescent="0.2">
      <c r="A379" s="5"/>
      <c r="B379" s="4"/>
      <c r="C379" s="4"/>
      <c r="D379" s="4"/>
    </row>
    <row r="380" spans="1:4" ht="12.75" customHeight="1" x14ac:dyDescent="0.2">
      <c r="A380" s="5"/>
      <c r="B380" s="4"/>
      <c r="C380" s="4"/>
      <c r="D380" s="4"/>
    </row>
    <row r="381" spans="1:4" ht="12.75" customHeight="1" x14ac:dyDescent="0.2">
      <c r="A381" s="5"/>
      <c r="B381" s="4"/>
      <c r="C381" s="4"/>
      <c r="D381" s="4"/>
    </row>
    <row r="382" spans="1:4" ht="12.75" customHeight="1" x14ac:dyDescent="0.2">
      <c r="A382" s="5"/>
      <c r="B382" s="4"/>
      <c r="C382" s="4"/>
      <c r="D382" s="4"/>
    </row>
    <row r="383" spans="1:4" ht="12.75" customHeight="1" x14ac:dyDescent="0.2">
      <c r="A383" s="5"/>
      <c r="B383" s="4"/>
      <c r="C383" s="4"/>
      <c r="D383" s="4"/>
    </row>
    <row r="384" spans="1:4" ht="12.75" customHeight="1" x14ac:dyDescent="0.2">
      <c r="A384" s="5"/>
      <c r="B384" s="4"/>
      <c r="C384" s="4"/>
      <c r="D384" s="4"/>
    </row>
    <row r="385" spans="1:4" ht="12.75" customHeight="1" x14ac:dyDescent="0.2">
      <c r="A385" s="5"/>
      <c r="B385" s="4"/>
      <c r="C385" s="4"/>
      <c r="D385" s="4"/>
    </row>
    <row r="386" spans="1:4" ht="12.75" customHeight="1" x14ac:dyDescent="0.2">
      <c r="A386" s="5"/>
      <c r="B386" s="4"/>
      <c r="C386" s="4"/>
      <c r="D386" s="4"/>
    </row>
    <row r="387" spans="1:4" ht="12.75" customHeight="1" x14ac:dyDescent="0.2">
      <c r="A387" s="5"/>
      <c r="B387" s="4"/>
      <c r="C387" s="4"/>
      <c r="D387" s="4"/>
    </row>
    <row r="388" spans="1:4" ht="12.75" customHeight="1" x14ac:dyDescent="0.2">
      <c r="A388" s="5"/>
      <c r="B388" s="4"/>
      <c r="C388" s="4"/>
      <c r="D388" s="4"/>
    </row>
    <row r="389" spans="1:4" ht="12.75" customHeight="1" x14ac:dyDescent="0.2">
      <c r="A389" s="5"/>
      <c r="B389" s="4"/>
      <c r="C389" s="4"/>
      <c r="D389" s="4"/>
    </row>
    <row r="390" spans="1:4" ht="12.75" customHeight="1" x14ac:dyDescent="0.2">
      <c r="A390" s="5"/>
      <c r="B390" s="4"/>
      <c r="C390" s="4"/>
      <c r="D390" s="4"/>
    </row>
    <row r="391" spans="1:4" ht="12.75" customHeight="1" x14ac:dyDescent="0.2">
      <c r="A391" s="5"/>
      <c r="B391" s="4"/>
      <c r="C391" s="4"/>
      <c r="D391" s="4"/>
    </row>
    <row r="392" spans="1:4" ht="12.75" customHeight="1" x14ac:dyDescent="0.2">
      <c r="A392" s="5"/>
      <c r="B392" s="4"/>
      <c r="C392" s="4"/>
      <c r="D392" s="4"/>
    </row>
    <row r="393" spans="1:4" ht="12.75" customHeight="1" x14ac:dyDescent="0.2">
      <c r="A393" s="5"/>
      <c r="B393" s="4"/>
      <c r="C393" s="4"/>
      <c r="D393" s="4"/>
    </row>
    <row r="394" spans="1:4" ht="12.75" customHeight="1" x14ac:dyDescent="0.2">
      <c r="A394" s="5"/>
      <c r="B394" s="4"/>
      <c r="C394" s="4"/>
      <c r="D394" s="4"/>
    </row>
    <row r="395" spans="1:4" ht="12.75" customHeight="1" x14ac:dyDescent="0.2">
      <c r="A395" s="5"/>
      <c r="B395" s="4"/>
      <c r="C395" s="4"/>
      <c r="D395" s="4"/>
    </row>
    <row r="396" spans="1:4" ht="12.75" customHeight="1" x14ac:dyDescent="0.2">
      <c r="A396" s="5"/>
      <c r="B396" s="4"/>
      <c r="C396" s="4"/>
      <c r="D396" s="4"/>
    </row>
    <row r="397" spans="1:4" ht="12.75" customHeight="1" x14ac:dyDescent="0.2">
      <c r="A397" s="5"/>
      <c r="B397" s="4"/>
      <c r="C397" s="4"/>
      <c r="D397" s="4"/>
    </row>
    <row r="398" spans="1:4" ht="12.75" customHeight="1" x14ac:dyDescent="0.2">
      <c r="A398" s="5"/>
      <c r="B398" s="4"/>
      <c r="C398" s="4"/>
      <c r="D398" s="4"/>
    </row>
    <row r="399" spans="1:4" ht="12.75" customHeight="1" x14ac:dyDescent="0.2">
      <c r="A399" s="5"/>
      <c r="B399" s="4"/>
      <c r="C399" s="4"/>
      <c r="D399" s="4"/>
    </row>
    <row r="400" spans="1:4" ht="12.75" customHeight="1" x14ac:dyDescent="0.2">
      <c r="A400" s="5"/>
      <c r="B400" s="4"/>
      <c r="C400" s="4"/>
      <c r="D400" s="4"/>
    </row>
    <row r="401" spans="1:4" ht="12.75" customHeight="1" x14ac:dyDescent="0.2">
      <c r="A401" s="5"/>
      <c r="B401" s="4"/>
      <c r="C401" s="4"/>
      <c r="D401" s="4"/>
    </row>
    <row r="402" spans="1:4" ht="12.75" customHeight="1" x14ac:dyDescent="0.2">
      <c r="A402" s="5"/>
      <c r="B402" s="4"/>
      <c r="C402" s="4"/>
      <c r="D402" s="4"/>
    </row>
    <row r="403" spans="1:4" ht="12.75" customHeight="1" x14ac:dyDescent="0.2">
      <c r="A403" s="5"/>
      <c r="B403" s="4"/>
      <c r="C403" s="4"/>
      <c r="D403" s="4"/>
    </row>
    <row r="404" spans="1:4" ht="12.75" customHeight="1" x14ac:dyDescent="0.2">
      <c r="A404" s="5"/>
      <c r="B404" s="4"/>
      <c r="C404" s="4"/>
      <c r="D404" s="4"/>
    </row>
    <row r="405" spans="1:4" ht="12.75" customHeight="1" x14ac:dyDescent="0.2">
      <c r="A405" s="5"/>
      <c r="B405" s="4"/>
      <c r="C405" s="4"/>
      <c r="D405" s="4"/>
    </row>
    <row r="406" spans="1:4" ht="12.75" customHeight="1" x14ac:dyDescent="0.2">
      <c r="A406" s="5"/>
      <c r="B406" s="4"/>
      <c r="C406" s="4"/>
      <c r="D406" s="4"/>
    </row>
    <row r="407" spans="1:4" ht="12.75" customHeight="1" x14ac:dyDescent="0.2">
      <c r="A407" s="5"/>
      <c r="B407" s="4"/>
      <c r="C407" s="4"/>
      <c r="D407" s="4"/>
    </row>
    <row r="408" spans="1:4" ht="12.75" customHeight="1" x14ac:dyDescent="0.2">
      <c r="A408" s="5"/>
      <c r="B408" s="4"/>
      <c r="C408" s="4"/>
      <c r="D408" s="4"/>
    </row>
    <row r="409" spans="1:4" ht="12.75" customHeight="1" x14ac:dyDescent="0.2">
      <c r="A409" s="5"/>
      <c r="B409" s="4"/>
      <c r="C409" s="4"/>
      <c r="D409" s="4"/>
    </row>
    <row r="410" spans="1:4" ht="12.75" customHeight="1" x14ac:dyDescent="0.2">
      <c r="A410" s="5"/>
      <c r="B410" s="4"/>
      <c r="C410" s="4"/>
      <c r="D410" s="4"/>
    </row>
    <row r="411" spans="1:4" ht="12.75" customHeight="1" x14ac:dyDescent="0.2">
      <c r="A411" s="5"/>
      <c r="B411" s="4"/>
      <c r="C411" s="4"/>
      <c r="D411" s="4"/>
    </row>
    <row r="412" spans="1:4" ht="12.75" customHeight="1" x14ac:dyDescent="0.2">
      <c r="A412" s="5"/>
      <c r="B412" s="4"/>
      <c r="C412" s="4"/>
      <c r="D412" s="4"/>
    </row>
    <row r="413" spans="1:4" ht="12.75" customHeight="1" x14ac:dyDescent="0.2">
      <c r="A413" s="5"/>
      <c r="B413" s="4"/>
      <c r="C413" s="4"/>
      <c r="D413" s="4"/>
    </row>
    <row r="414" spans="1:4" ht="12.75" customHeight="1" x14ac:dyDescent="0.2">
      <c r="A414" s="5"/>
      <c r="B414" s="4"/>
      <c r="C414" s="4"/>
      <c r="D414" s="4"/>
    </row>
    <row r="415" spans="1:4" ht="12.75" customHeight="1" x14ac:dyDescent="0.2">
      <c r="A415" s="5"/>
      <c r="B415" s="4"/>
      <c r="C415" s="4"/>
      <c r="D415" s="4"/>
    </row>
    <row r="416" spans="1:4" ht="12.75" customHeight="1" x14ac:dyDescent="0.2">
      <c r="A416" s="5"/>
      <c r="B416" s="4"/>
      <c r="C416" s="4"/>
      <c r="D416" s="4"/>
    </row>
    <row r="417" spans="1:4" ht="12.75" customHeight="1" x14ac:dyDescent="0.2">
      <c r="A417" s="5"/>
      <c r="B417" s="4"/>
      <c r="C417" s="4"/>
      <c r="D417" s="4"/>
    </row>
    <row r="418" spans="1:4" ht="12.75" customHeight="1" x14ac:dyDescent="0.2">
      <c r="A418" s="5"/>
      <c r="B418" s="4"/>
      <c r="C418" s="4"/>
      <c r="D418" s="4"/>
    </row>
    <row r="419" spans="1:4" ht="12.75" customHeight="1" x14ac:dyDescent="0.2">
      <c r="A419" s="5"/>
      <c r="B419" s="4"/>
      <c r="C419" s="4"/>
      <c r="D419" s="4"/>
    </row>
    <row r="420" spans="1:4" ht="12.75" customHeight="1" x14ac:dyDescent="0.2">
      <c r="A420" s="5"/>
      <c r="B420" s="4"/>
      <c r="C420" s="4"/>
      <c r="D420" s="4"/>
    </row>
    <row r="421" spans="1:4" ht="12.75" customHeight="1" x14ac:dyDescent="0.2">
      <c r="A421" s="5"/>
      <c r="B421" s="4"/>
      <c r="C421" s="4"/>
      <c r="D421" s="4"/>
    </row>
    <row r="422" spans="1:4" ht="12.75" customHeight="1" x14ac:dyDescent="0.2">
      <c r="A422" s="5"/>
      <c r="B422" s="4"/>
      <c r="C422" s="4"/>
      <c r="D422" s="4"/>
    </row>
    <row r="423" spans="1:4" ht="12.75" customHeight="1" x14ac:dyDescent="0.2">
      <c r="A423" s="5"/>
      <c r="B423" s="4"/>
      <c r="C423" s="4"/>
      <c r="D423" s="4"/>
    </row>
    <row r="424" spans="1:4" ht="12.75" customHeight="1" x14ac:dyDescent="0.2">
      <c r="A424" s="5"/>
      <c r="B424" s="4"/>
      <c r="C424" s="4"/>
      <c r="D424" s="4"/>
    </row>
    <row r="425" spans="1:4" ht="12.75" customHeight="1" x14ac:dyDescent="0.2">
      <c r="A425" s="5"/>
      <c r="B425" s="4"/>
      <c r="C425" s="4"/>
      <c r="D425" s="4"/>
    </row>
    <row r="426" spans="1:4" ht="12.75" customHeight="1" x14ac:dyDescent="0.2">
      <c r="A426" s="5"/>
      <c r="B426" s="4"/>
      <c r="C426" s="4"/>
      <c r="D426" s="4"/>
    </row>
    <row r="427" spans="1:4" ht="12.75" customHeight="1" x14ac:dyDescent="0.2">
      <c r="A427" s="5"/>
      <c r="B427" s="4"/>
      <c r="C427" s="4"/>
      <c r="D427" s="4"/>
    </row>
    <row r="428" spans="1:4" ht="12.75" customHeight="1" x14ac:dyDescent="0.2">
      <c r="A428" s="5"/>
      <c r="B428" s="4"/>
      <c r="C428" s="4"/>
      <c r="D428" s="4"/>
    </row>
    <row r="429" spans="1:4" ht="12.75" customHeight="1" x14ac:dyDescent="0.2">
      <c r="A429" s="5"/>
      <c r="B429" s="4"/>
      <c r="C429" s="4"/>
      <c r="D429" s="4"/>
    </row>
    <row r="430" spans="1:4" ht="12.75" customHeight="1" x14ac:dyDescent="0.2">
      <c r="A430" s="5"/>
      <c r="B430" s="4"/>
      <c r="C430" s="4"/>
      <c r="D430" s="4"/>
    </row>
    <row r="431" spans="1:4" ht="12.75" customHeight="1" x14ac:dyDescent="0.2">
      <c r="A431" s="5"/>
      <c r="B431" s="4"/>
      <c r="C431" s="4"/>
      <c r="D431" s="4"/>
    </row>
    <row r="432" spans="1:4" ht="12.75" customHeight="1" x14ac:dyDescent="0.2">
      <c r="A432" s="5"/>
      <c r="B432" s="4"/>
      <c r="C432" s="4"/>
      <c r="D432" s="4"/>
    </row>
    <row r="433" spans="1:4" ht="12.75" customHeight="1" x14ac:dyDescent="0.2">
      <c r="A433" s="5"/>
      <c r="B433" s="4"/>
      <c r="C433" s="4"/>
      <c r="D433" s="4"/>
    </row>
    <row r="434" spans="1:4" ht="12.75" customHeight="1" x14ac:dyDescent="0.2">
      <c r="A434" s="5"/>
      <c r="B434" s="4"/>
      <c r="C434" s="4"/>
      <c r="D434" s="4"/>
    </row>
    <row r="435" spans="1:4" ht="12.75" customHeight="1" x14ac:dyDescent="0.2">
      <c r="A435" s="5"/>
      <c r="B435" s="4"/>
      <c r="C435" s="4"/>
      <c r="D435" s="4"/>
    </row>
    <row r="436" spans="1:4" ht="12.75" customHeight="1" x14ac:dyDescent="0.2">
      <c r="A436" s="5"/>
      <c r="B436" s="4"/>
      <c r="C436" s="4"/>
      <c r="D436" s="4"/>
    </row>
    <row r="437" spans="1:4" ht="12.75" customHeight="1" x14ac:dyDescent="0.2">
      <c r="A437" s="5"/>
      <c r="B437" s="4"/>
      <c r="C437" s="4"/>
      <c r="D437" s="4"/>
    </row>
    <row r="438" spans="1:4" ht="12.75" customHeight="1" x14ac:dyDescent="0.2">
      <c r="A438" s="5"/>
      <c r="B438" s="4"/>
      <c r="C438" s="4"/>
      <c r="D438" s="4"/>
    </row>
    <row r="439" spans="1:4" ht="12.75" customHeight="1" x14ac:dyDescent="0.2">
      <c r="A439" s="5"/>
      <c r="B439" s="4"/>
      <c r="C439" s="4"/>
      <c r="D439" s="4"/>
    </row>
    <row r="440" spans="1:4" ht="12.75" customHeight="1" x14ac:dyDescent="0.2">
      <c r="A440" s="5"/>
      <c r="B440" s="4"/>
      <c r="C440" s="4"/>
      <c r="D440" s="4"/>
    </row>
    <row r="441" spans="1:4" ht="12.75" customHeight="1" x14ac:dyDescent="0.2">
      <c r="A441" s="5"/>
      <c r="B441" s="4"/>
      <c r="C441" s="4"/>
      <c r="D441" s="4"/>
    </row>
    <row r="442" spans="1:4" ht="12.75" customHeight="1" x14ac:dyDescent="0.2">
      <c r="A442" s="5"/>
      <c r="B442" s="4"/>
      <c r="C442" s="4"/>
      <c r="D442" s="4"/>
    </row>
    <row r="443" spans="1:4" ht="12.75" customHeight="1" x14ac:dyDescent="0.2">
      <c r="A443" s="5"/>
      <c r="B443" s="4"/>
      <c r="C443" s="4"/>
      <c r="D443" s="4"/>
    </row>
    <row r="444" spans="1:4" ht="12.75" customHeight="1" x14ac:dyDescent="0.2">
      <c r="A444" s="5"/>
      <c r="B444" s="4"/>
      <c r="C444" s="4"/>
      <c r="D444" s="4"/>
    </row>
    <row r="445" spans="1:4" ht="12.75" customHeight="1" x14ac:dyDescent="0.2">
      <c r="A445" s="5"/>
      <c r="B445" s="4"/>
      <c r="C445" s="4"/>
      <c r="D445" s="4"/>
    </row>
    <row r="446" spans="1:4" ht="12.75" customHeight="1" x14ac:dyDescent="0.2">
      <c r="A446" s="5"/>
      <c r="B446" s="4"/>
      <c r="C446" s="4"/>
      <c r="D446" s="4"/>
    </row>
    <row r="447" spans="1:4" ht="12.75" customHeight="1" x14ac:dyDescent="0.2">
      <c r="A447" s="5"/>
      <c r="B447" s="4"/>
      <c r="C447" s="4"/>
      <c r="D447" s="4"/>
    </row>
    <row r="448" spans="1:4" ht="12.75" customHeight="1" x14ac:dyDescent="0.2">
      <c r="A448" s="5"/>
      <c r="B448" s="4"/>
      <c r="C448" s="4"/>
      <c r="D448" s="4"/>
    </row>
    <row r="449" spans="1:4" ht="12.75" customHeight="1" x14ac:dyDescent="0.2">
      <c r="A449" s="5"/>
      <c r="B449" s="4"/>
      <c r="C449" s="4"/>
      <c r="D449" s="4"/>
    </row>
    <row r="450" spans="1:4" ht="12.75" customHeight="1" x14ac:dyDescent="0.2">
      <c r="A450" s="5"/>
      <c r="B450" s="4"/>
      <c r="C450" s="4"/>
      <c r="D450" s="4"/>
    </row>
    <row r="451" spans="1:4" ht="12.75" customHeight="1" x14ac:dyDescent="0.2">
      <c r="A451" s="5"/>
      <c r="B451" s="4"/>
      <c r="C451" s="4"/>
      <c r="D451" s="4"/>
    </row>
    <row r="452" spans="1:4" ht="12.75" customHeight="1" x14ac:dyDescent="0.2">
      <c r="A452" s="5"/>
      <c r="B452" s="4"/>
      <c r="C452" s="4"/>
      <c r="D452" s="4"/>
    </row>
    <row r="453" spans="1:4" ht="12.75" customHeight="1" x14ac:dyDescent="0.2">
      <c r="A453" s="5"/>
      <c r="B453" s="4"/>
      <c r="C453" s="4"/>
      <c r="D453" s="4"/>
    </row>
    <row r="454" spans="1:4" ht="12.75" customHeight="1" x14ac:dyDescent="0.2">
      <c r="A454" s="5"/>
      <c r="B454" s="4"/>
      <c r="C454" s="4"/>
      <c r="D454" s="4"/>
    </row>
    <row r="455" spans="1:4" ht="12.75" customHeight="1" x14ac:dyDescent="0.2">
      <c r="A455" s="5"/>
      <c r="B455" s="4"/>
      <c r="C455" s="4"/>
      <c r="D455" s="4"/>
    </row>
    <row r="456" spans="1:4" ht="12.75" customHeight="1" x14ac:dyDescent="0.2">
      <c r="A456" s="5"/>
      <c r="B456" s="4"/>
      <c r="C456" s="4"/>
      <c r="D456" s="4"/>
    </row>
    <row r="457" spans="1:4" ht="12.75" customHeight="1" x14ac:dyDescent="0.2">
      <c r="A457" s="5"/>
      <c r="B457" s="4"/>
      <c r="C457" s="4"/>
      <c r="D457" s="4"/>
    </row>
    <row r="458" spans="1:4" ht="12.75" customHeight="1" x14ac:dyDescent="0.2">
      <c r="A458" s="5"/>
      <c r="B458" s="4"/>
      <c r="C458" s="4"/>
      <c r="D458" s="4"/>
    </row>
    <row r="459" spans="1:4" ht="12.75" customHeight="1" x14ac:dyDescent="0.2">
      <c r="A459" s="5"/>
      <c r="B459" s="4"/>
      <c r="C459" s="4"/>
      <c r="D459" s="4"/>
    </row>
    <row r="460" spans="1:4" ht="12.75" customHeight="1" x14ac:dyDescent="0.2">
      <c r="A460" s="5"/>
      <c r="B460" s="4"/>
      <c r="C460" s="4"/>
      <c r="D460" s="4"/>
    </row>
    <row r="461" spans="1:4" ht="12.75" customHeight="1" x14ac:dyDescent="0.2">
      <c r="A461" s="5"/>
      <c r="B461" s="4"/>
      <c r="C461" s="4"/>
      <c r="D461" s="4"/>
    </row>
    <row r="462" spans="1:4" ht="12.75" customHeight="1" x14ac:dyDescent="0.2">
      <c r="A462" s="5"/>
      <c r="B462" s="4"/>
      <c r="C462" s="4"/>
      <c r="D462" s="4"/>
    </row>
    <row r="463" spans="1:4" ht="12.75" customHeight="1" x14ac:dyDescent="0.2">
      <c r="A463" s="5"/>
      <c r="B463" s="4"/>
      <c r="C463" s="4"/>
      <c r="D463" s="4"/>
    </row>
    <row r="464" spans="1:4" ht="12.75" customHeight="1" x14ac:dyDescent="0.2">
      <c r="A464" s="5"/>
      <c r="B464" s="4"/>
      <c r="C464" s="4"/>
      <c r="D464" s="4"/>
    </row>
    <row r="465" spans="1:4" ht="12.75" customHeight="1" x14ac:dyDescent="0.2">
      <c r="A465" s="5"/>
      <c r="B465" s="4"/>
      <c r="C465" s="4"/>
      <c r="D465" s="4"/>
    </row>
    <row r="466" spans="1:4" ht="12.75" customHeight="1" x14ac:dyDescent="0.2">
      <c r="A466" s="5"/>
      <c r="B466" s="4"/>
      <c r="C466" s="4"/>
      <c r="D466" s="4"/>
    </row>
    <row r="467" spans="1:4" ht="12.75" customHeight="1" x14ac:dyDescent="0.2">
      <c r="A467" s="5"/>
      <c r="B467" s="4"/>
      <c r="C467" s="4"/>
      <c r="D467" s="4"/>
    </row>
    <row r="468" spans="1:4" ht="12.75" customHeight="1" x14ac:dyDescent="0.2">
      <c r="A468" s="5"/>
      <c r="B468" s="4"/>
      <c r="C468" s="4"/>
      <c r="D468" s="4"/>
    </row>
    <row r="469" spans="1:4" ht="12.75" customHeight="1" x14ac:dyDescent="0.2">
      <c r="A469" s="5"/>
      <c r="B469" s="4"/>
      <c r="C469" s="4"/>
      <c r="D469" s="4"/>
    </row>
    <row r="470" spans="1:4" ht="12.75" customHeight="1" x14ac:dyDescent="0.2">
      <c r="A470" s="5"/>
      <c r="B470" s="4"/>
      <c r="C470" s="4"/>
      <c r="D470" s="4"/>
    </row>
    <row r="471" spans="1:4" ht="12.75" customHeight="1" x14ac:dyDescent="0.2">
      <c r="A471" s="5"/>
      <c r="B471" s="4"/>
      <c r="C471" s="4"/>
      <c r="D471" s="4"/>
    </row>
    <row r="472" spans="1:4" ht="12.75" customHeight="1" x14ac:dyDescent="0.2">
      <c r="A472" s="5"/>
      <c r="B472" s="4"/>
      <c r="C472" s="4"/>
      <c r="D472" s="4"/>
    </row>
    <row r="473" spans="1:4" ht="12.75" customHeight="1" x14ac:dyDescent="0.2">
      <c r="A473" s="5"/>
      <c r="B473" s="4"/>
      <c r="C473" s="4"/>
      <c r="D473" s="4"/>
    </row>
    <row r="474" spans="1:4" ht="12.75" customHeight="1" x14ac:dyDescent="0.2">
      <c r="A474" s="5"/>
      <c r="B474" s="4"/>
      <c r="C474" s="4"/>
      <c r="D474" s="4"/>
    </row>
    <row r="475" spans="1:4" ht="12.75" customHeight="1" x14ac:dyDescent="0.2">
      <c r="A475" s="5"/>
      <c r="B475" s="4"/>
      <c r="C475" s="4"/>
      <c r="D475" s="4"/>
    </row>
    <row r="476" spans="1:4" ht="12.75" customHeight="1" x14ac:dyDescent="0.2">
      <c r="A476" s="5"/>
      <c r="B476" s="4"/>
      <c r="C476" s="4"/>
      <c r="D476" s="4"/>
    </row>
    <row r="477" spans="1:4" ht="12.75" customHeight="1" x14ac:dyDescent="0.2">
      <c r="A477" s="5"/>
      <c r="B477" s="4"/>
      <c r="C477" s="4"/>
      <c r="D477" s="4"/>
    </row>
    <row r="478" spans="1:4" ht="12.75" customHeight="1" x14ac:dyDescent="0.2">
      <c r="A478" s="5"/>
      <c r="B478" s="4"/>
      <c r="C478" s="4"/>
      <c r="D478" s="4"/>
    </row>
    <row r="479" spans="1:4" ht="12.75" customHeight="1" x14ac:dyDescent="0.2">
      <c r="A479" s="5"/>
      <c r="B479" s="4"/>
      <c r="C479" s="4"/>
      <c r="D479" s="4"/>
    </row>
    <row r="480" spans="1:4" ht="12.75" customHeight="1" x14ac:dyDescent="0.2">
      <c r="A480" s="5"/>
      <c r="B480" s="4"/>
      <c r="C480" s="4"/>
      <c r="D480" s="4"/>
    </row>
    <row r="481" spans="1:4" ht="12.75" customHeight="1" x14ac:dyDescent="0.2">
      <c r="A481" s="5"/>
      <c r="B481" s="4"/>
      <c r="C481" s="4"/>
      <c r="D481" s="4"/>
    </row>
    <row r="482" spans="1:4" ht="12.75" customHeight="1" x14ac:dyDescent="0.2">
      <c r="A482" s="5"/>
      <c r="B482" s="4"/>
      <c r="C482" s="4"/>
      <c r="D482" s="4"/>
    </row>
    <row r="483" spans="1:4" ht="12.75" customHeight="1" x14ac:dyDescent="0.2">
      <c r="A483" s="5"/>
      <c r="B483" s="4"/>
      <c r="C483" s="4"/>
      <c r="D483" s="4"/>
    </row>
    <row r="484" spans="1:4" ht="12.75" customHeight="1" x14ac:dyDescent="0.2">
      <c r="A484" s="5"/>
      <c r="B484" s="4"/>
      <c r="C484" s="4"/>
      <c r="D484" s="4"/>
    </row>
    <row r="485" spans="1:4" ht="12.75" customHeight="1" x14ac:dyDescent="0.2">
      <c r="A485" s="5"/>
      <c r="B485" s="4"/>
      <c r="C485" s="4"/>
      <c r="D485" s="4"/>
    </row>
    <row r="486" spans="1:4" ht="12.75" customHeight="1" x14ac:dyDescent="0.2">
      <c r="A486" s="5"/>
      <c r="B486" s="4"/>
      <c r="C486" s="4"/>
      <c r="D486" s="4"/>
    </row>
    <row r="487" spans="1:4" ht="12.75" customHeight="1" x14ac:dyDescent="0.2">
      <c r="A487" s="5"/>
      <c r="B487" s="4"/>
      <c r="C487" s="4"/>
      <c r="D487" s="4"/>
    </row>
    <row r="488" spans="1:4" ht="12.75" customHeight="1" x14ac:dyDescent="0.2">
      <c r="A488" s="5"/>
      <c r="B488" s="4"/>
      <c r="C488" s="4"/>
      <c r="D488" s="4"/>
    </row>
    <row r="489" spans="1:4" ht="12.75" customHeight="1" x14ac:dyDescent="0.2">
      <c r="A489" s="5"/>
      <c r="B489" s="4"/>
      <c r="C489" s="4"/>
      <c r="D489" s="4"/>
    </row>
    <row r="490" spans="1:4" ht="12.75" customHeight="1" x14ac:dyDescent="0.2">
      <c r="A490" s="5"/>
      <c r="B490" s="4"/>
      <c r="C490" s="4"/>
      <c r="D490" s="4"/>
    </row>
    <row r="491" spans="1:4" ht="12.75" customHeight="1" x14ac:dyDescent="0.2">
      <c r="A491" s="5"/>
      <c r="B491" s="4"/>
      <c r="C491" s="4"/>
      <c r="D491" s="4"/>
    </row>
    <row r="492" spans="1:4" ht="12.75" customHeight="1" x14ac:dyDescent="0.2">
      <c r="A492" s="5"/>
      <c r="B492" s="4"/>
      <c r="C492" s="4"/>
      <c r="D492" s="4"/>
    </row>
    <row r="493" spans="1:4" ht="12.75" customHeight="1" x14ac:dyDescent="0.2">
      <c r="A493" s="5"/>
      <c r="B493" s="4"/>
      <c r="C493" s="4"/>
      <c r="D493" s="4"/>
    </row>
    <row r="494" spans="1:4" ht="12.75" customHeight="1" x14ac:dyDescent="0.2">
      <c r="A494" s="5"/>
      <c r="B494" s="4"/>
      <c r="C494" s="4"/>
      <c r="D494" s="4"/>
    </row>
    <row r="495" spans="1:4" ht="12.75" customHeight="1" x14ac:dyDescent="0.2">
      <c r="A495" s="5"/>
      <c r="B495" s="4"/>
      <c r="C495" s="4"/>
      <c r="D495" s="4"/>
    </row>
    <row r="496" spans="1:4" ht="12.75" customHeight="1" x14ac:dyDescent="0.2">
      <c r="A496" s="5"/>
      <c r="B496" s="4"/>
      <c r="C496" s="4"/>
      <c r="D496" s="4"/>
    </row>
    <row r="497" spans="1:4" ht="12.75" customHeight="1" x14ac:dyDescent="0.2">
      <c r="A497" s="5"/>
      <c r="B497" s="4"/>
      <c r="C497" s="4"/>
      <c r="D497" s="4"/>
    </row>
    <row r="498" spans="1:4" ht="12.75" customHeight="1" x14ac:dyDescent="0.2">
      <c r="A498" s="5"/>
      <c r="B498" s="4"/>
      <c r="C498" s="4"/>
      <c r="D498" s="4"/>
    </row>
    <row r="499" spans="1:4" ht="12.75" customHeight="1" x14ac:dyDescent="0.2">
      <c r="A499" s="5"/>
      <c r="B499" s="4"/>
      <c r="C499" s="4"/>
      <c r="D499" s="4"/>
    </row>
    <row r="500" spans="1:4" ht="12.75" customHeight="1" x14ac:dyDescent="0.2">
      <c r="A500" s="5"/>
      <c r="B500" s="4"/>
      <c r="C500" s="4"/>
      <c r="D500" s="4"/>
    </row>
    <row r="501" spans="1:4" ht="12.75" customHeight="1" x14ac:dyDescent="0.2">
      <c r="A501" s="5"/>
      <c r="B501" s="4"/>
      <c r="C501" s="4"/>
      <c r="D501" s="4"/>
    </row>
    <row r="502" spans="1:4" ht="12.75" customHeight="1" x14ac:dyDescent="0.2">
      <c r="A502" s="5"/>
      <c r="B502" s="4"/>
      <c r="C502" s="4"/>
      <c r="D502" s="4"/>
    </row>
    <row r="503" spans="1:4" ht="12.75" customHeight="1" x14ac:dyDescent="0.2">
      <c r="A503" s="5"/>
      <c r="B503" s="4"/>
      <c r="C503" s="4"/>
      <c r="D503" s="4"/>
    </row>
    <row r="504" spans="1:4" ht="12.75" customHeight="1" x14ac:dyDescent="0.2">
      <c r="A504" s="5"/>
      <c r="B504" s="4"/>
      <c r="C504" s="4"/>
      <c r="D504" s="4"/>
    </row>
    <row r="505" spans="1:4" ht="12.75" customHeight="1" x14ac:dyDescent="0.2">
      <c r="A505" s="5"/>
      <c r="B505" s="4"/>
      <c r="C505" s="4"/>
      <c r="D505" s="4"/>
    </row>
    <row r="506" spans="1:4" ht="12.75" customHeight="1" x14ac:dyDescent="0.2">
      <c r="A506" s="5"/>
      <c r="B506" s="4"/>
      <c r="C506" s="4"/>
      <c r="D506" s="4"/>
    </row>
    <row r="507" spans="1:4" ht="12.75" customHeight="1" x14ac:dyDescent="0.2">
      <c r="A507" s="5"/>
      <c r="B507" s="4"/>
      <c r="C507" s="4"/>
      <c r="D507" s="4"/>
    </row>
    <row r="508" spans="1:4" ht="12.75" customHeight="1" x14ac:dyDescent="0.2">
      <c r="A508" s="5"/>
      <c r="B508" s="4"/>
      <c r="C508" s="4"/>
      <c r="D508" s="4"/>
    </row>
    <row r="509" spans="1:4" ht="12.75" customHeight="1" x14ac:dyDescent="0.2">
      <c r="A509" s="5"/>
      <c r="B509" s="4"/>
      <c r="C509" s="4"/>
      <c r="D509" s="4"/>
    </row>
    <row r="510" spans="1:4" ht="12.75" customHeight="1" x14ac:dyDescent="0.2">
      <c r="A510" s="5"/>
      <c r="B510" s="4"/>
      <c r="C510" s="4"/>
      <c r="D510" s="4"/>
    </row>
    <row r="511" spans="1:4" ht="12.75" customHeight="1" x14ac:dyDescent="0.2">
      <c r="A511" s="5"/>
      <c r="B511" s="4"/>
      <c r="C511" s="4"/>
      <c r="D511" s="4"/>
    </row>
    <row r="512" spans="1:4" ht="12.75" customHeight="1" x14ac:dyDescent="0.2">
      <c r="A512" s="5"/>
      <c r="B512" s="4"/>
      <c r="C512" s="4"/>
      <c r="D512" s="4"/>
    </row>
    <row r="513" spans="1:4" ht="12.75" customHeight="1" x14ac:dyDescent="0.2">
      <c r="A513" s="5"/>
      <c r="B513" s="4"/>
      <c r="C513" s="4"/>
      <c r="D513" s="4"/>
    </row>
    <row r="514" spans="1:4" ht="12.75" customHeight="1" x14ac:dyDescent="0.2">
      <c r="A514" s="5"/>
      <c r="B514" s="4"/>
      <c r="C514" s="4"/>
      <c r="D514" s="4"/>
    </row>
    <row r="515" spans="1:4" ht="12.75" customHeight="1" x14ac:dyDescent="0.2">
      <c r="A515" s="5"/>
      <c r="B515" s="4"/>
      <c r="C515" s="4"/>
      <c r="D515" s="4"/>
    </row>
    <row r="516" spans="1:4" ht="12.75" customHeight="1" x14ac:dyDescent="0.2">
      <c r="A516" s="5"/>
      <c r="B516" s="4"/>
      <c r="C516" s="4"/>
      <c r="D516" s="4"/>
    </row>
    <row r="517" spans="1:4" ht="12.75" customHeight="1" x14ac:dyDescent="0.2">
      <c r="A517" s="5"/>
      <c r="B517" s="4"/>
      <c r="C517" s="4"/>
      <c r="D517" s="4"/>
    </row>
    <row r="518" spans="1:4" ht="12.75" customHeight="1" x14ac:dyDescent="0.2">
      <c r="A518" s="5"/>
      <c r="B518" s="4"/>
      <c r="C518" s="4"/>
      <c r="D518" s="4"/>
    </row>
    <row r="519" spans="1:4" ht="12.75" customHeight="1" x14ac:dyDescent="0.2">
      <c r="A519" s="5"/>
      <c r="B519" s="4"/>
      <c r="C519" s="4"/>
      <c r="D519" s="4"/>
    </row>
    <row r="520" spans="1:4" ht="12.75" customHeight="1" x14ac:dyDescent="0.2">
      <c r="A520" s="5"/>
      <c r="B520" s="4"/>
      <c r="C520" s="4"/>
      <c r="D520" s="4"/>
    </row>
    <row r="521" spans="1:4" ht="12.75" customHeight="1" x14ac:dyDescent="0.2">
      <c r="A521" s="5"/>
      <c r="B521" s="4"/>
      <c r="C521" s="4"/>
      <c r="D521" s="4"/>
    </row>
    <row r="522" spans="1:4" ht="12.75" customHeight="1" x14ac:dyDescent="0.2">
      <c r="A522" s="5"/>
      <c r="B522" s="4"/>
      <c r="C522" s="4"/>
      <c r="D522" s="4"/>
    </row>
    <row r="523" spans="1:4" ht="12.75" customHeight="1" x14ac:dyDescent="0.2">
      <c r="A523" s="5"/>
      <c r="B523" s="4"/>
      <c r="C523" s="4"/>
      <c r="D523" s="4"/>
    </row>
    <row r="524" spans="1:4" ht="12.75" customHeight="1" x14ac:dyDescent="0.2">
      <c r="A524" s="5"/>
      <c r="B524" s="4"/>
      <c r="C524" s="4"/>
      <c r="D524" s="4"/>
    </row>
    <row r="525" spans="1:4" ht="12.75" customHeight="1" x14ac:dyDescent="0.2">
      <c r="A525" s="5"/>
      <c r="B525" s="4"/>
      <c r="C525" s="4"/>
      <c r="D525" s="4"/>
    </row>
    <row r="526" spans="1:4" ht="12.75" customHeight="1" x14ac:dyDescent="0.2">
      <c r="A526" s="5"/>
      <c r="B526" s="4"/>
      <c r="C526" s="4"/>
      <c r="D526" s="4"/>
    </row>
    <row r="527" spans="1:4" ht="12.75" customHeight="1" x14ac:dyDescent="0.2">
      <c r="A527" s="5"/>
      <c r="B527" s="4"/>
      <c r="C527" s="4"/>
      <c r="D527" s="4"/>
    </row>
    <row r="528" spans="1:4" ht="12.75" customHeight="1" x14ac:dyDescent="0.2">
      <c r="A528" s="5"/>
      <c r="B528" s="4"/>
      <c r="C528" s="4"/>
      <c r="D528" s="4"/>
    </row>
    <row r="529" spans="1:4" ht="12.75" customHeight="1" x14ac:dyDescent="0.2">
      <c r="A529" s="5"/>
      <c r="B529" s="4"/>
      <c r="C529" s="4"/>
      <c r="D529" s="4"/>
    </row>
    <row r="530" spans="1:4" ht="12.75" customHeight="1" x14ac:dyDescent="0.2">
      <c r="A530" s="5"/>
      <c r="B530" s="4"/>
      <c r="C530" s="4"/>
      <c r="D530" s="4"/>
    </row>
    <row r="531" spans="1:4" ht="12.75" customHeight="1" x14ac:dyDescent="0.2">
      <c r="A531" s="5"/>
      <c r="B531" s="4"/>
      <c r="C531" s="4"/>
      <c r="D531" s="4"/>
    </row>
    <row r="532" spans="1:4" ht="12.75" customHeight="1" x14ac:dyDescent="0.2">
      <c r="A532" s="5"/>
      <c r="B532" s="4"/>
      <c r="C532" s="4"/>
      <c r="D532" s="4"/>
    </row>
    <row r="533" spans="1:4" ht="12.75" customHeight="1" x14ac:dyDescent="0.2">
      <c r="A533" s="5"/>
      <c r="B533" s="4"/>
      <c r="C533" s="4"/>
      <c r="D533" s="4"/>
    </row>
    <row r="534" spans="1:4" ht="12.75" customHeight="1" x14ac:dyDescent="0.2">
      <c r="A534" s="5"/>
      <c r="B534" s="4"/>
      <c r="C534" s="4"/>
      <c r="D534" s="4"/>
    </row>
    <row r="535" spans="1:4" ht="12.75" customHeight="1" x14ac:dyDescent="0.2">
      <c r="A535" s="5"/>
      <c r="B535" s="4"/>
      <c r="C535" s="4"/>
      <c r="D535" s="4"/>
    </row>
    <row r="536" spans="1:4" ht="12.75" customHeight="1" x14ac:dyDescent="0.2">
      <c r="A536" s="5"/>
      <c r="B536" s="4"/>
      <c r="C536" s="4"/>
      <c r="D536" s="4"/>
    </row>
    <row r="537" spans="1:4" ht="12.75" customHeight="1" x14ac:dyDescent="0.2">
      <c r="A537" s="5"/>
      <c r="B537" s="4"/>
      <c r="C537" s="4"/>
      <c r="D537" s="4"/>
    </row>
    <row r="538" spans="1:4" ht="12.75" customHeight="1" x14ac:dyDescent="0.2">
      <c r="A538" s="5"/>
      <c r="B538" s="4"/>
      <c r="C538" s="4"/>
      <c r="D538" s="4"/>
    </row>
    <row r="539" spans="1:4" ht="12.75" customHeight="1" x14ac:dyDescent="0.2">
      <c r="A539" s="5"/>
      <c r="B539" s="4"/>
      <c r="C539" s="4"/>
      <c r="D539" s="4"/>
    </row>
    <row r="540" spans="1:4" ht="12.75" customHeight="1" x14ac:dyDescent="0.2">
      <c r="A540" s="5"/>
      <c r="B540" s="4"/>
      <c r="C540" s="4"/>
      <c r="D540" s="4"/>
    </row>
    <row r="541" spans="1:4" ht="12.75" customHeight="1" x14ac:dyDescent="0.2">
      <c r="A541" s="5"/>
      <c r="B541" s="4"/>
      <c r="C541" s="4"/>
      <c r="D541" s="4"/>
    </row>
    <row r="542" spans="1:4" ht="12.75" customHeight="1" x14ac:dyDescent="0.2">
      <c r="A542" s="5"/>
      <c r="B542" s="4"/>
      <c r="C542" s="4"/>
      <c r="D542" s="4"/>
    </row>
    <row r="543" spans="1:4" ht="12.75" customHeight="1" x14ac:dyDescent="0.2">
      <c r="A543" s="5"/>
      <c r="B543" s="4"/>
      <c r="C543" s="4"/>
      <c r="D543" s="4"/>
    </row>
    <row r="544" spans="1:4" ht="12.75" customHeight="1" x14ac:dyDescent="0.2">
      <c r="A544" s="5"/>
      <c r="B544" s="4"/>
      <c r="C544" s="4"/>
      <c r="D544" s="4"/>
    </row>
    <row r="545" spans="1:4" ht="12.75" customHeight="1" x14ac:dyDescent="0.2">
      <c r="A545" s="5"/>
      <c r="B545" s="4"/>
      <c r="C545" s="4"/>
      <c r="D545" s="4"/>
    </row>
    <row r="546" spans="1:4" ht="12.75" customHeight="1" x14ac:dyDescent="0.2">
      <c r="A546" s="5"/>
      <c r="B546" s="4"/>
      <c r="C546" s="4"/>
      <c r="D546" s="4"/>
    </row>
    <row r="547" spans="1:4" ht="12.75" customHeight="1" x14ac:dyDescent="0.2">
      <c r="A547" s="5"/>
      <c r="B547" s="4"/>
      <c r="C547" s="4"/>
      <c r="D547" s="4"/>
    </row>
    <row r="548" spans="1:4" ht="12.75" customHeight="1" x14ac:dyDescent="0.2">
      <c r="A548" s="5"/>
      <c r="B548" s="4"/>
      <c r="C548" s="4"/>
      <c r="D548" s="4"/>
    </row>
    <row r="549" spans="1:4" ht="12.75" customHeight="1" x14ac:dyDescent="0.2">
      <c r="A549" s="5"/>
      <c r="B549" s="4"/>
      <c r="C549" s="4"/>
      <c r="D549" s="4"/>
    </row>
    <row r="550" spans="1:4" ht="12.75" customHeight="1" x14ac:dyDescent="0.2">
      <c r="A550" s="5"/>
      <c r="B550" s="4"/>
      <c r="C550" s="4"/>
      <c r="D550" s="4"/>
    </row>
    <row r="551" spans="1:4" ht="12.75" customHeight="1" x14ac:dyDescent="0.2">
      <c r="A551" s="5"/>
      <c r="B551" s="4"/>
      <c r="C551" s="4"/>
      <c r="D551" s="4"/>
    </row>
    <row r="552" spans="1:4" ht="12.75" customHeight="1" x14ac:dyDescent="0.2">
      <c r="A552" s="5"/>
      <c r="B552" s="4"/>
      <c r="C552" s="4"/>
      <c r="D552" s="4"/>
    </row>
    <row r="553" spans="1:4" ht="12.75" customHeight="1" x14ac:dyDescent="0.2">
      <c r="A553" s="5"/>
      <c r="B553" s="4"/>
      <c r="C553" s="4"/>
      <c r="D553" s="4"/>
    </row>
    <row r="554" spans="1:4" ht="12.75" customHeight="1" x14ac:dyDescent="0.2">
      <c r="A554" s="5"/>
      <c r="B554" s="4"/>
      <c r="C554" s="4"/>
      <c r="D554" s="4"/>
    </row>
    <row r="555" spans="1:4" ht="12.75" customHeight="1" x14ac:dyDescent="0.2">
      <c r="A555" s="5"/>
      <c r="B555" s="4"/>
      <c r="C555" s="4"/>
      <c r="D555" s="4"/>
    </row>
    <row r="556" spans="1:4" ht="12.75" customHeight="1" x14ac:dyDescent="0.2">
      <c r="A556" s="5"/>
      <c r="B556" s="4"/>
      <c r="C556" s="4"/>
      <c r="D556" s="4"/>
    </row>
    <row r="557" spans="1:4" ht="12.75" customHeight="1" x14ac:dyDescent="0.2">
      <c r="A557" s="5"/>
      <c r="B557" s="4"/>
      <c r="C557" s="4"/>
      <c r="D557" s="4"/>
    </row>
    <row r="558" spans="1:4" ht="12.75" customHeight="1" x14ac:dyDescent="0.2">
      <c r="A558" s="5"/>
      <c r="B558" s="4"/>
      <c r="C558" s="4"/>
      <c r="D558" s="4"/>
    </row>
    <row r="559" spans="1:4" ht="12.75" customHeight="1" x14ac:dyDescent="0.2">
      <c r="A559" s="5"/>
      <c r="B559" s="4"/>
      <c r="C559" s="4"/>
      <c r="D559" s="4"/>
    </row>
    <row r="560" spans="1:4" ht="12.75" customHeight="1" x14ac:dyDescent="0.2">
      <c r="A560" s="5"/>
      <c r="B560" s="4"/>
      <c r="C560" s="4"/>
      <c r="D560" s="4"/>
    </row>
    <row r="561" spans="1:4" ht="12.75" customHeight="1" x14ac:dyDescent="0.2">
      <c r="A561" s="5"/>
      <c r="B561" s="4"/>
      <c r="C561" s="4"/>
      <c r="D561" s="4"/>
    </row>
    <row r="562" spans="1:4" ht="12.75" customHeight="1" x14ac:dyDescent="0.2">
      <c r="A562" s="5"/>
      <c r="B562" s="4"/>
      <c r="C562" s="4"/>
      <c r="D562" s="4"/>
    </row>
    <row r="563" spans="1:4" ht="12.75" customHeight="1" x14ac:dyDescent="0.2">
      <c r="A563" s="5"/>
      <c r="B563" s="4"/>
      <c r="C563" s="4"/>
      <c r="D563" s="4"/>
    </row>
    <row r="564" spans="1:4" ht="12.75" customHeight="1" x14ac:dyDescent="0.2">
      <c r="A564" s="5"/>
      <c r="B564" s="4"/>
      <c r="C564" s="4"/>
      <c r="D564" s="4"/>
    </row>
    <row r="565" spans="1:4" ht="12.75" customHeight="1" x14ac:dyDescent="0.2">
      <c r="A565" s="5"/>
      <c r="B565" s="4"/>
      <c r="C565" s="4"/>
      <c r="D565" s="4"/>
    </row>
    <row r="566" spans="1:4" ht="12.75" customHeight="1" x14ac:dyDescent="0.2">
      <c r="A566" s="5"/>
      <c r="B566" s="4"/>
      <c r="C566" s="4"/>
      <c r="D566" s="4"/>
    </row>
    <row r="567" spans="1:4" ht="12.75" customHeight="1" x14ac:dyDescent="0.2">
      <c r="A567" s="5"/>
      <c r="B567" s="4"/>
      <c r="C567" s="4"/>
      <c r="D567" s="4"/>
    </row>
    <row r="568" spans="1:4" ht="12.75" customHeight="1" x14ac:dyDescent="0.2">
      <c r="A568" s="5"/>
      <c r="B568" s="4"/>
      <c r="C568" s="4"/>
      <c r="D568" s="4"/>
    </row>
    <row r="569" spans="1:4" ht="12.75" customHeight="1" x14ac:dyDescent="0.2">
      <c r="A569" s="5"/>
      <c r="B569" s="4"/>
      <c r="C569" s="4"/>
      <c r="D569" s="4"/>
    </row>
    <row r="570" spans="1:4" ht="12.75" customHeight="1" x14ac:dyDescent="0.2">
      <c r="A570" s="5"/>
      <c r="B570" s="4"/>
      <c r="C570" s="4"/>
      <c r="D570" s="4"/>
    </row>
    <row r="571" spans="1:4" ht="12.75" customHeight="1" x14ac:dyDescent="0.2">
      <c r="A571" s="5"/>
      <c r="B571" s="4"/>
      <c r="C571" s="4"/>
      <c r="D571" s="4"/>
    </row>
    <row r="572" spans="1:4" ht="12.75" customHeight="1" x14ac:dyDescent="0.2">
      <c r="A572" s="5"/>
      <c r="B572" s="4"/>
      <c r="C572" s="4"/>
      <c r="D572" s="4"/>
    </row>
    <row r="573" spans="1:4" ht="12.75" customHeight="1" x14ac:dyDescent="0.2">
      <c r="A573" s="5"/>
      <c r="B573" s="4"/>
      <c r="C573" s="4"/>
      <c r="D573" s="4"/>
    </row>
    <row r="574" spans="1:4" ht="12.75" customHeight="1" x14ac:dyDescent="0.2">
      <c r="A574" s="5"/>
      <c r="B574" s="4"/>
      <c r="C574" s="4"/>
      <c r="D574" s="4"/>
    </row>
    <row r="575" spans="1:4" ht="12.75" customHeight="1" x14ac:dyDescent="0.2">
      <c r="A575" s="5"/>
      <c r="B575" s="4"/>
      <c r="C575" s="4"/>
      <c r="D575" s="4"/>
    </row>
    <row r="576" spans="1:4" ht="12.75" customHeight="1" x14ac:dyDescent="0.2">
      <c r="A576" s="5"/>
      <c r="B576" s="4"/>
      <c r="C576" s="4"/>
      <c r="D576" s="4"/>
    </row>
    <row r="577" spans="1:4" ht="12.75" customHeight="1" x14ac:dyDescent="0.2">
      <c r="A577" s="5"/>
      <c r="B577" s="4"/>
      <c r="C577" s="4"/>
      <c r="D577" s="4"/>
    </row>
    <row r="578" spans="1:4" ht="12.75" customHeight="1" x14ac:dyDescent="0.2">
      <c r="A578" s="5"/>
      <c r="B578" s="4"/>
      <c r="C578" s="4"/>
      <c r="D578" s="4"/>
    </row>
    <row r="579" spans="1:4" ht="12.75" customHeight="1" x14ac:dyDescent="0.2">
      <c r="A579" s="5"/>
      <c r="B579" s="4"/>
      <c r="C579" s="4"/>
      <c r="D579" s="4"/>
    </row>
    <row r="580" spans="1:4" ht="12.75" customHeight="1" x14ac:dyDescent="0.2">
      <c r="A580" s="5"/>
      <c r="B580" s="4"/>
      <c r="C580" s="4"/>
      <c r="D580" s="4"/>
    </row>
    <row r="581" spans="1:4" ht="12.75" customHeight="1" x14ac:dyDescent="0.2">
      <c r="A581" s="5"/>
      <c r="B581" s="4"/>
      <c r="C581" s="4"/>
      <c r="D581" s="4"/>
    </row>
    <row r="582" spans="1:4" ht="12.75" customHeight="1" x14ac:dyDescent="0.2">
      <c r="A582" s="5"/>
      <c r="B582" s="4"/>
      <c r="C582" s="4"/>
      <c r="D582" s="4"/>
    </row>
    <row r="583" spans="1:4" ht="12.75" customHeight="1" x14ac:dyDescent="0.2">
      <c r="A583" s="5"/>
      <c r="B583" s="4"/>
      <c r="C583" s="4"/>
      <c r="D583" s="4"/>
    </row>
    <row r="584" spans="1:4" ht="12.75" customHeight="1" x14ac:dyDescent="0.2">
      <c r="A584" s="5"/>
      <c r="B584" s="4"/>
      <c r="C584" s="4"/>
      <c r="D584" s="4"/>
    </row>
    <row r="585" spans="1:4" ht="12.75" customHeight="1" x14ac:dyDescent="0.2">
      <c r="A585" s="5"/>
      <c r="B585" s="4"/>
      <c r="C585" s="4"/>
      <c r="D585" s="4"/>
    </row>
    <row r="586" spans="1:4" ht="12.75" customHeight="1" x14ac:dyDescent="0.2">
      <c r="A586" s="5"/>
      <c r="B586" s="4"/>
      <c r="C586" s="4"/>
      <c r="D586" s="4"/>
    </row>
    <row r="587" spans="1:4" ht="12.75" customHeight="1" x14ac:dyDescent="0.2">
      <c r="A587" s="5"/>
      <c r="B587" s="4"/>
      <c r="C587" s="4"/>
      <c r="D587" s="4"/>
    </row>
    <row r="588" spans="1:4" ht="12.75" customHeight="1" x14ac:dyDescent="0.2">
      <c r="A588" s="5"/>
      <c r="B588" s="4"/>
      <c r="C588" s="4"/>
      <c r="D588" s="4"/>
    </row>
    <row r="589" spans="1:4" ht="12.75" customHeight="1" x14ac:dyDescent="0.2">
      <c r="A589" s="5"/>
      <c r="B589" s="4"/>
      <c r="C589" s="4"/>
      <c r="D589" s="4"/>
    </row>
    <row r="590" spans="1:4" ht="12.75" customHeight="1" x14ac:dyDescent="0.2">
      <c r="A590" s="5"/>
      <c r="B590" s="4"/>
      <c r="C590" s="4"/>
      <c r="D590" s="4"/>
    </row>
    <row r="591" spans="1:4" ht="12.75" customHeight="1" x14ac:dyDescent="0.2">
      <c r="A591" s="5"/>
      <c r="B591" s="4"/>
      <c r="C591" s="4"/>
      <c r="D591" s="4"/>
    </row>
    <row r="592" spans="1:4" ht="12.75" customHeight="1" x14ac:dyDescent="0.2">
      <c r="A592" s="5"/>
      <c r="B592" s="4"/>
      <c r="C592" s="4"/>
      <c r="D592" s="4"/>
    </row>
    <row r="593" spans="1:4" ht="12.75" customHeight="1" x14ac:dyDescent="0.2">
      <c r="A593" s="5"/>
      <c r="B593" s="4"/>
      <c r="C593" s="4"/>
      <c r="D593" s="4"/>
    </row>
    <row r="594" spans="1:4" ht="12.75" customHeight="1" x14ac:dyDescent="0.2">
      <c r="A594" s="5"/>
      <c r="B594" s="4"/>
      <c r="C594" s="4"/>
      <c r="D594" s="4"/>
    </row>
    <row r="595" spans="1:4" ht="12.75" customHeight="1" x14ac:dyDescent="0.2">
      <c r="A595" s="5"/>
      <c r="B595" s="4"/>
      <c r="C595" s="4"/>
      <c r="D595" s="4"/>
    </row>
    <row r="596" spans="1:4" ht="12.75" customHeight="1" x14ac:dyDescent="0.2">
      <c r="A596" s="5"/>
      <c r="B596" s="4"/>
      <c r="C596" s="4"/>
      <c r="D596" s="4"/>
    </row>
    <row r="597" spans="1:4" ht="12.75" customHeight="1" x14ac:dyDescent="0.2">
      <c r="A597" s="5"/>
      <c r="B597" s="4"/>
      <c r="C597" s="4"/>
      <c r="D597" s="4"/>
    </row>
    <row r="598" spans="1:4" ht="12.75" customHeight="1" x14ac:dyDescent="0.2">
      <c r="A598" s="5"/>
      <c r="B598" s="4"/>
      <c r="C598" s="4"/>
      <c r="D598" s="4"/>
    </row>
    <row r="599" spans="1:4" ht="12.75" customHeight="1" x14ac:dyDescent="0.2">
      <c r="A599" s="5"/>
      <c r="B599" s="4"/>
      <c r="C599" s="4"/>
      <c r="D599" s="4"/>
    </row>
    <row r="600" spans="1:4" ht="12.75" customHeight="1" x14ac:dyDescent="0.2">
      <c r="A600" s="5"/>
      <c r="B600" s="4"/>
      <c r="C600" s="4"/>
      <c r="D600" s="4"/>
    </row>
    <row r="601" spans="1:4" ht="12.75" customHeight="1" x14ac:dyDescent="0.2">
      <c r="A601" s="5"/>
      <c r="B601" s="4"/>
      <c r="C601" s="4"/>
      <c r="D601" s="4"/>
    </row>
    <row r="602" spans="1:4" ht="12.75" customHeight="1" x14ac:dyDescent="0.2">
      <c r="A602" s="5"/>
      <c r="B602" s="4"/>
      <c r="C602" s="4"/>
      <c r="D602" s="4"/>
    </row>
    <row r="603" spans="1:4" ht="12.75" customHeight="1" x14ac:dyDescent="0.2">
      <c r="A603" s="5"/>
      <c r="B603" s="4"/>
      <c r="C603" s="4"/>
      <c r="D603" s="4"/>
    </row>
    <row r="604" spans="1:4" ht="12.75" customHeight="1" x14ac:dyDescent="0.2">
      <c r="A604" s="5"/>
      <c r="B604" s="4"/>
      <c r="C604" s="4"/>
      <c r="D604" s="4"/>
    </row>
    <row r="605" spans="1:4" ht="12.75" customHeight="1" x14ac:dyDescent="0.2">
      <c r="A605" s="5"/>
      <c r="B605" s="4"/>
      <c r="C605" s="4"/>
      <c r="D605" s="4"/>
    </row>
    <row r="606" spans="1:4" ht="12.75" customHeight="1" x14ac:dyDescent="0.2">
      <c r="A606" s="5"/>
      <c r="B606" s="4"/>
      <c r="C606" s="4"/>
      <c r="D606" s="4"/>
    </row>
    <row r="607" spans="1:4" ht="12.75" customHeight="1" x14ac:dyDescent="0.2">
      <c r="A607" s="5"/>
      <c r="B607" s="4"/>
      <c r="C607" s="4"/>
      <c r="D607" s="4"/>
    </row>
    <row r="608" spans="1:4" ht="12.75" customHeight="1" x14ac:dyDescent="0.2">
      <c r="A608" s="5"/>
      <c r="B608" s="4"/>
      <c r="C608" s="4"/>
      <c r="D608" s="4"/>
    </row>
    <row r="609" spans="1:4" ht="12.75" customHeight="1" x14ac:dyDescent="0.2">
      <c r="A609" s="5"/>
      <c r="B609" s="4"/>
      <c r="C609" s="4"/>
      <c r="D609" s="4"/>
    </row>
    <row r="610" spans="1:4" ht="12.75" customHeight="1" x14ac:dyDescent="0.2">
      <c r="A610" s="5"/>
      <c r="B610" s="4"/>
      <c r="C610" s="4"/>
      <c r="D610" s="4"/>
    </row>
    <row r="611" spans="1:4" ht="12.75" customHeight="1" x14ac:dyDescent="0.2">
      <c r="A611" s="5"/>
      <c r="B611" s="4"/>
      <c r="C611" s="4"/>
      <c r="D611" s="4"/>
    </row>
    <row r="612" spans="1:4" ht="12.75" customHeight="1" x14ac:dyDescent="0.2">
      <c r="A612" s="5"/>
      <c r="B612" s="4"/>
      <c r="C612" s="4"/>
      <c r="D612" s="4"/>
    </row>
    <row r="613" spans="1:4" ht="12.75" customHeight="1" x14ac:dyDescent="0.2">
      <c r="A613" s="5"/>
      <c r="B613" s="4"/>
      <c r="C613" s="4"/>
      <c r="D613" s="4"/>
    </row>
    <row r="614" spans="1:4" ht="12.75" customHeight="1" x14ac:dyDescent="0.2">
      <c r="A614" s="5"/>
      <c r="B614" s="4"/>
      <c r="C614" s="4"/>
      <c r="D614" s="4"/>
    </row>
    <row r="615" spans="1:4" ht="12.75" customHeight="1" x14ac:dyDescent="0.2">
      <c r="A615" s="5"/>
      <c r="B615" s="4"/>
      <c r="C615" s="4"/>
      <c r="D615" s="4"/>
    </row>
    <row r="616" spans="1:4" ht="12.75" customHeight="1" x14ac:dyDescent="0.2">
      <c r="A616" s="5"/>
      <c r="B616" s="4"/>
      <c r="C616" s="4"/>
      <c r="D616" s="4"/>
    </row>
    <row r="617" spans="1:4" ht="12.75" customHeight="1" x14ac:dyDescent="0.2">
      <c r="A617" s="5"/>
      <c r="B617" s="4"/>
      <c r="C617" s="4"/>
      <c r="D617" s="4"/>
    </row>
    <row r="618" spans="1:4" ht="12.75" customHeight="1" x14ac:dyDescent="0.2">
      <c r="A618" s="5"/>
      <c r="B618" s="4"/>
      <c r="C618" s="4"/>
      <c r="D618" s="4"/>
    </row>
    <row r="619" spans="1:4" ht="12.75" customHeight="1" x14ac:dyDescent="0.2">
      <c r="A619" s="5"/>
      <c r="B619" s="4"/>
      <c r="C619" s="4"/>
      <c r="D619" s="4"/>
    </row>
    <row r="620" spans="1:4" ht="12.75" customHeight="1" x14ac:dyDescent="0.2">
      <c r="A620" s="5"/>
      <c r="B620" s="4"/>
      <c r="C620" s="4"/>
      <c r="D620" s="4"/>
    </row>
    <row r="621" spans="1:4" ht="12.75" customHeight="1" x14ac:dyDescent="0.2">
      <c r="A621" s="5"/>
      <c r="B621" s="4"/>
      <c r="C621" s="4"/>
      <c r="D621" s="4"/>
    </row>
    <row r="622" spans="1:4" ht="12.75" customHeight="1" x14ac:dyDescent="0.2">
      <c r="A622" s="5"/>
      <c r="B622" s="4"/>
      <c r="C622" s="4"/>
      <c r="D622" s="4"/>
    </row>
    <row r="623" spans="1:4" ht="12.75" customHeight="1" x14ac:dyDescent="0.2">
      <c r="A623" s="5"/>
      <c r="B623" s="4"/>
      <c r="C623" s="4"/>
      <c r="D623" s="4"/>
    </row>
    <row r="624" spans="1:4" ht="12.75" customHeight="1" x14ac:dyDescent="0.2">
      <c r="A624" s="5"/>
      <c r="B624" s="4"/>
      <c r="C624" s="4"/>
      <c r="D624" s="4"/>
    </row>
    <row r="625" spans="1:4" ht="12.75" customHeight="1" x14ac:dyDescent="0.2">
      <c r="A625" s="5"/>
      <c r="B625" s="4"/>
      <c r="C625" s="4"/>
      <c r="D625" s="4"/>
    </row>
    <row r="626" spans="1:4" ht="12.75" customHeight="1" x14ac:dyDescent="0.2">
      <c r="A626" s="5"/>
      <c r="B626" s="4"/>
      <c r="C626" s="4"/>
      <c r="D626" s="4"/>
    </row>
    <row r="627" spans="1:4" ht="12.75" customHeight="1" x14ac:dyDescent="0.2">
      <c r="A627" s="5"/>
      <c r="B627" s="4"/>
      <c r="C627" s="4"/>
      <c r="D627" s="4"/>
    </row>
    <row r="628" spans="1:4" ht="12.75" customHeight="1" x14ac:dyDescent="0.2">
      <c r="A628" s="5"/>
      <c r="B628" s="4"/>
      <c r="C628" s="4"/>
      <c r="D628" s="4"/>
    </row>
    <row r="629" spans="1:4" ht="12.75" customHeight="1" x14ac:dyDescent="0.2">
      <c r="A629" s="5"/>
      <c r="B629" s="4"/>
      <c r="C629" s="4"/>
      <c r="D629" s="4"/>
    </row>
    <row r="630" spans="1:4" ht="12.75" customHeight="1" x14ac:dyDescent="0.2">
      <c r="A630" s="5"/>
      <c r="B630" s="4"/>
      <c r="C630" s="4"/>
      <c r="D630" s="4"/>
    </row>
    <row r="631" spans="1:4" ht="12.75" customHeight="1" x14ac:dyDescent="0.2">
      <c r="A631" s="5"/>
      <c r="B631" s="4"/>
      <c r="C631" s="4"/>
      <c r="D631" s="4"/>
    </row>
    <row r="632" spans="1:4" ht="12.75" customHeight="1" x14ac:dyDescent="0.2">
      <c r="A632" s="5"/>
      <c r="B632" s="4"/>
      <c r="C632" s="4"/>
      <c r="D632" s="4"/>
    </row>
    <row r="633" spans="1:4" ht="12.75" customHeight="1" x14ac:dyDescent="0.2">
      <c r="A633" s="5"/>
      <c r="B633" s="4"/>
      <c r="C633" s="4"/>
      <c r="D633" s="4"/>
    </row>
    <row r="634" spans="1:4" ht="12.75" customHeight="1" x14ac:dyDescent="0.2">
      <c r="A634" s="5"/>
      <c r="B634" s="4"/>
      <c r="C634" s="4"/>
      <c r="D634" s="4"/>
    </row>
    <row r="635" spans="1:4" ht="12.75" customHeight="1" x14ac:dyDescent="0.2">
      <c r="A635" s="5"/>
      <c r="B635" s="4"/>
      <c r="C635" s="4"/>
      <c r="D635" s="4"/>
    </row>
    <row r="636" spans="1:4" ht="12.75" customHeight="1" x14ac:dyDescent="0.2">
      <c r="A636" s="5"/>
      <c r="B636" s="4"/>
      <c r="C636" s="4"/>
      <c r="D636" s="4"/>
    </row>
    <row r="637" spans="1:4" ht="12.75" customHeight="1" x14ac:dyDescent="0.2">
      <c r="A637" s="5"/>
      <c r="B637" s="4"/>
      <c r="C637" s="4"/>
      <c r="D637" s="4"/>
    </row>
    <row r="638" spans="1:4" ht="12.75" customHeight="1" x14ac:dyDescent="0.2">
      <c r="A638" s="5"/>
      <c r="B638" s="4"/>
      <c r="C638" s="4"/>
      <c r="D638" s="4"/>
    </row>
    <row r="639" spans="1:4" ht="12.75" customHeight="1" x14ac:dyDescent="0.2">
      <c r="A639" s="5"/>
      <c r="B639" s="4"/>
      <c r="C639" s="4"/>
      <c r="D639" s="4"/>
    </row>
    <row r="640" spans="1:4" ht="12.75" customHeight="1" x14ac:dyDescent="0.2">
      <c r="A640" s="5"/>
      <c r="B640" s="4"/>
      <c r="C640" s="4"/>
      <c r="D640" s="4"/>
    </row>
    <row r="641" spans="1:4" ht="12.75" customHeight="1" x14ac:dyDescent="0.2">
      <c r="A641" s="5"/>
      <c r="B641" s="4"/>
      <c r="C641" s="4"/>
      <c r="D641" s="4"/>
    </row>
    <row r="642" spans="1:4" ht="12.75" customHeight="1" x14ac:dyDescent="0.2">
      <c r="A642" s="5"/>
      <c r="B642" s="4"/>
      <c r="C642" s="4"/>
      <c r="D642" s="4"/>
    </row>
    <row r="643" spans="1:4" ht="12.75" customHeight="1" x14ac:dyDescent="0.2">
      <c r="A643" s="5"/>
      <c r="B643" s="4"/>
      <c r="C643" s="4"/>
      <c r="D643" s="4"/>
    </row>
    <row r="644" spans="1:4" ht="12.75" customHeight="1" x14ac:dyDescent="0.2">
      <c r="A644" s="5"/>
      <c r="B644" s="4"/>
      <c r="C644" s="4"/>
      <c r="D644" s="4"/>
    </row>
    <row r="645" spans="1:4" ht="12.75" customHeight="1" x14ac:dyDescent="0.2">
      <c r="A645" s="5"/>
      <c r="B645" s="4"/>
      <c r="C645" s="4"/>
      <c r="D645" s="4"/>
    </row>
    <row r="646" spans="1:4" ht="12.75" customHeight="1" x14ac:dyDescent="0.2">
      <c r="A646" s="5"/>
      <c r="B646" s="4"/>
      <c r="C646" s="4"/>
      <c r="D646" s="4"/>
    </row>
    <row r="647" spans="1:4" ht="12.75" customHeight="1" x14ac:dyDescent="0.2">
      <c r="A647" s="5"/>
      <c r="B647" s="4"/>
      <c r="C647" s="4"/>
      <c r="D647" s="4"/>
    </row>
    <row r="648" spans="1:4" ht="12.75" customHeight="1" x14ac:dyDescent="0.2">
      <c r="A648" s="5"/>
      <c r="B648" s="4"/>
      <c r="C648" s="4"/>
      <c r="D648" s="4"/>
    </row>
    <row r="649" spans="1:4" ht="12.75" customHeight="1" x14ac:dyDescent="0.2">
      <c r="A649" s="5"/>
      <c r="B649" s="4"/>
      <c r="C649" s="4"/>
      <c r="D649" s="4"/>
    </row>
    <row r="650" spans="1:4" ht="12.75" customHeight="1" x14ac:dyDescent="0.2">
      <c r="A650" s="5"/>
      <c r="B650" s="4"/>
      <c r="C650" s="4"/>
      <c r="D650" s="4"/>
    </row>
    <row r="651" spans="1:4" ht="12.75" customHeight="1" x14ac:dyDescent="0.2">
      <c r="A651" s="5"/>
      <c r="B651" s="4"/>
      <c r="C651" s="4"/>
      <c r="D651" s="4"/>
    </row>
    <row r="652" spans="1:4" ht="12.75" customHeight="1" x14ac:dyDescent="0.2">
      <c r="A652" s="5"/>
      <c r="B652" s="4"/>
      <c r="C652" s="4"/>
      <c r="D652" s="4"/>
    </row>
    <row r="653" spans="1:4" ht="12.75" customHeight="1" x14ac:dyDescent="0.2">
      <c r="A653" s="5"/>
      <c r="B653" s="4"/>
      <c r="C653" s="4"/>
      <c r="D653" s="4"/>
    </row>
    <row r="654" spans="1:4" ht="12.75" customHeight="1" x14ac:dyDescent="0.2">
      <c r="A654" s="5"/>
      <c r="B654" s="4"/>
      <c r="C654" s="4"/>
      <c r="D654" s="4"/>
    </row>
    <row r="655" spans="1:4" ht="12.75" customHeight="1" x14ac:dyDescent="0.2">
      <c r="A655" s="5"/>
      <c r="B655" s="4"/>
      <c r="C655" s="4"/>
      <c r="D655" s="4"/>
    </row>
    <row r="656" spans="1:4" ht="12.75" customHeight="1" x14ac:dyDescent="0.2">
      <c r="A656" s="5"/>
      <c r="B656" s="4"/>
      <c r="C656" s="4"/>
      <c r="D656" s="4"/>
    </row>
    <row r="657" spans="1:4" ht="12.75" customHeight="1" x14ac:dyDescent="0.2">
      <c r="A657" s="5"/>
      <c r="B657" s="4"/>
      <c r="C657" s="4"/>
      <c r="D657" s="4"/>
    </row>
    <row r="658" spans="1:4" ht="12.75" customHeight="1" x14ac:dyDescent="0.2">
      <c r="A658" s="5"/>
      <c r="B658" s="4"/>
      <c r="C658" s="4"/>
      <c r="D658" s="4"/>
    </row>
    <row r="659" spans="1:4" ht="12.75" customHeight="1" x14ac:dyDescent="0.2">
      <c r="A659" s="5"/>
      <c r="B659" s="4"/>
      <c r="C659" s="4"/>
      <c r="D659" s="4"/>
    </row>
    <row r="660" spans="1:4" ht="12.75" customHeight="1" x14ac:dyDescent="0.2">
      <c r="A660" s="5"/>
      <c r="B660" s="4"/>
      <c r="C660" s="4"/>
      <c r="D660" s="4"/>
    </row>
    <row r="661" spans="1:4" ht="12.75" customHeight="1" x14ac:dyDescent="0.2">
      <c r="A661" s="5"/>
      <c r="B661" s="4"/>
      <c r="C661" s="4"/>
      <c r="D661" s="4"/>
    </row>
    <row r="662" spans="1:4" ht="12.75" customHeight="1" x14ac:dyDescent="0.2">
      <c r="A662" s="5"/>
      <c r="B662" s="4"/>
      <c r="C662" s="4"/>
      <c r="D662" s="4"/>
    </row>
    <row r="663" spans="1:4" ht="12.75" customHeight="1" x14ac:dyDescent="0.2">
      <c r="A663" s="5"/>
      <c r="B663" s="4"/>
      <c r="C663" s="4"/>
      <c r="D663" s="4"/>
    </row>
    <row r="664" spans="1:4" ht="12.75" customHeight="1" x14ac:dyDescent="0.2">
      <c r="A664" s="5"/>
      <c r="B664" s="4"/>
      <c r="C664" s="4"/>
      <c r="D664" s="4"/>
    </row>
    <row r="665" spans="1:4" ht="12.75" customHeight="1" x14ac:dyDescent="0.2">
      <c r="A665" s="5"/>
      <c r="B665" s="4"/>
      <c r="C665" s="4"/>
      <c r="D665" s="4"/>
    </row>
    <row r="666" spans="1:4" ht="12.75" customHeight="1" x14ac:dyDescent="0.2">
      <c r="A666" s="5"/>
      <c r="B666" s="4"/>
      <c r="C666" s="4"/>
      <c r="D666" s="4"/>
    </row>
    <row r="667" spans="1:4" ht="12.75" customHeight="1" x14ac:dyDescent="0.2">
      <c r="A667" s="5"/>
      <c r="B667" s="4"/>
      <c r="C667" s="4"/>
      <c r="D667" s="4"/>
    </row>
    <row r="668" spans="1:4" ht="12.75" customHeight="1" x14ac:dyDescent="0.2">
      <c r="A668" s="5"/>
      <c r="B668" s="4"/>
      <c r="C668" s="4"/>
      <c r="D668" s="4"/>
    </row>
    <row r="669" spans="1:4" ht="12.75" customHeight="1" x14ac:dyDescent="0.2">
      <c r="A669" s="5"/>
      <c r="B669" s="4"/>
      <c r="C669" s="4"/>
      <c r="D669" s="4"/>
    </row>
    <row r="670" spans="1:4" ht="12.75" customHeight="1" x14ac:dyDescent="0.2">
      <c r="A670" s="5"/>
      <c r="B670" s="4"/>
      <c r="C670" s="4"/>
      <c r="D670" s="4"/>
    </row>
    <row r="671" spans="1:4" ht="12.75" customHeight="1" x14ac:dyDescent="0.2">
      <c r="A671" s="5"/>
      <c r="B671" s="4"/>
      <c r="C671" s="4"/>
      <c r="D671" s="4"/>
    </row>
    <row r="672" spans="1:4" ht="12.75" customHeight="1" x14ac:dyDescent="0.2">
      <c r="A672" s="5"/>
      <c r="B672" s="4"/>
      <c r="C672" s="4"/>
      <c r="D672" s="4"/>
    </row>
    <row r="673" spans="1:4" ht="12.75" customHeight="1" x14ac:dyDescent="0.2">
      <c r="A673" s="5"/>
      <c r="B673" s="4"/>
      <c r="C673" s="4"/>
      <c r="D673" s="4"/>
    </row>
    <row r="674" spans="1:4" ht="12.75" customHeight="1" x14ac:dyDescent="0.2">
      <c r="A674" s="5"/>
      <c r="B674" s="4"/>
      <c r="C674" s="4"/>
      <c r="D674" s="4"/>
    </row>
    <row r="675" spans="1:4" ht="12.75" customHeight="1" x14ac:dyDescent="0.2">
      <c r="A675" s="5"/>
      <c r="B675" s="4"/>
      <c r="C675" s="4"/>
      <c r="D675" s="4"/>
    </row>
    <row r="676" spans="1:4" ht="12.75" customHeight="1" x14ac:dyDescent="0.2">
      <c r="A676" s="5"/>
      <c r="B676" s="4"/>
      <c r="C676" s="4"/>
      <c r="D676" s="4"/>
    </row>
    <row r="677" spans="1:4" ht="12.75" customHeight="1" x14ac:dyDescent="0.2">
      <c r="A677" s="5"/>
      <c r="B677" s="4"/>
      <c r="C677" s="4"/>
      <c r="D677" s="4"/>
    </row>
    <row r="678" spans="1:4" ht="12.75" customHeight="1" x14ac:dyDescent="0.2">
      <c r="A678" s="5"/>
      <c r="B678" s="4"/>
      <c r="C678" s="4"/>
      <c r="D678" s="4"/>
    </row>
    <row r="679" spans="1:4" ht="12.75" customHeight="1" x14ac:dyDescent="0.2">
      <c r="A679" s="5"/>
      <c r="B679" s="4"/>
      <c r="C679" s="4"/>
      <c r="D679" s="4"/>
    </row>
    <row r="680" spans="1:4" ht="12.75" customHeight="1" x14ac:dyDescent="0.2">
      <c r="A680" s="5"/>
      <c r="B680" s="4"/>
      <c r="C680" s="4"/>
      <c r="D680" s="4"/>
    </row>
    <row r="681" spans="1:4" ht="12.75" customHeight="1" x14ac:dyDescent="0.2">
      <c r="A681" s="5"/>
      <c r="B681" s="4"/>
      <c r="C681" s="4"/>
      <c r="D681" s="4"/>
    </row>
    <row r="682" spans="1:4" ht="12.75" customHeight="1" x14ac:dyDescent="0.2">
      <c r="A682" s="5"/>
      <c r="B682" s="4"/>
      <c r="C682" s="4"/>
      <c r="D682" s="4"/>
    </row>
    <row r="683" spans="1:4" ht="12.75" customHeight="1" x14ac:dyDescent="0.2">
      <c r="A683" s="5"/>
      <c r="B683" s="4"/>
      <c r="C683" s="4"/>
      <c r="D683" s="4"/>
    </row>
    <row r="684" spans="1:4" ht="12.75" customHeight="1" x14ac:dyDescent="0.2">
      <c r="A684" s="5"/>
      <c r="B684" s="4"/>
      <c r="C684" s="4"/>
      <c r="D684" s="4"/>
    </row>
    <row r="685" spans="1:4" ht="12.75" customHeight="1" x14ac:dyDescent="0.2">
      <c r="A685" s="5"/>
      <c r="B685" s="4"/>
      <c r="C685" s="4"/>
      <c r="D685" s="4"/>
    </row>
    <row r="686" spans="1:4" ht="12.75" customHeight="1" x14ac:dyDescent="0.2">
      <c r="A686" s="5"/>
      <c r="B686" s="4"/>
      <c r="C686" s="4"/>
      <c r="D686" s="4"/>
    </row>
    <row r="687" spans="1:4" ht="12.75" customHeight="1" x14ac:dyDescent="0.2">
      <c r="A687" s="5"/>
      <c r="B687" s="4"/>
      <c r="C687" s="4"/>
      <c r="D687" s="4"/>
    </row>
    <row r="688" spans="1:4" ht="12.75" customHeight="1" x14ac:dyDescent="0.2">
      <c r="A688" s="5"/>
      <c r="B688" s="4"/>
      <c r="C688" s="4"/>
      <c r="D688" s="4"/>
    </row>
    <row r="689" spans="1:4" ht="12.75" customHeight="1" x14ac:dyDescent="0.2">
      <c r="A689" s="5"/>
      <c r="B689" s="4"/>
      <c r="C689" s="4"/>
      <c r="D689" s="4"/>
    </row>
    <row r="690" spans="1:4" ht="12.75" customHeight="1" x14ac:dyDescent="0.2">
      <c r="A690" s="5"/>
      <c r="B690" s="4"/>
      <c r="C690" s="4"/>
      <c r="D690" s="4"/>
    </row>
    <row r="691" spans="1:4" ht="12.75" customHeight="1" x14ac:dyDescent="0.2">
      <c r="A691" s="5"/>
      <c r="B691" s="4"/>
      <c r="C691" s="4"/>
      <c r="D691" s="4"/>
    </row>
    <row r="692" spans="1:4" ht="12.75" customHeight="1" x14ac:dyDescent="0.2">
      <c r="A692" s="5"/>
      <c r="B692" s="4"/>
      <c r="C692" s="4"/>
      <c r="D692" s="4"/>
    </row>
    <row r="693" spans="1:4" ht="12.75" customHeight="1" x14ac:dyDescent="0.2">
      <c r="A693" s="5"/>
      <c r="B693" s="4"/>
      <c r="C693" s="4"/>
      <c r="D693" s="4"/>
    </row>
    <row r="694" spans="1:4" ht="12.75" customHeight="1" x14ac:dyDescent="0.2">
      <c r="A694" s="5"/>
      <c r="B694" s="4"/>
      <c r="C694" s="4"/>
      <c r="D694" s="4"/>
    </row>
    <row r="695" spans="1:4" ht="12.75" customHeight="1" x14ac:dyDescent="0.2">
      <c r="A695" s="5"/>
      <c r="B695" s="4"/>
      <c r="C695" s="4"/>
      <c r="D695" s="4"/>
    </row>
    <row r="696" spans="1:4" ht="12.75" customHeight="1" x14ac:dyDescent="0.2">
      <c r="A696" s="5"/>
      <c r="B696" s="4"/>
      <c r="C696" s="4"/>
      <c r="D696" s="4"/>
    </row>
    <row r="697" spans="1:4" ht="12.75" customHeight="1" x14ac:dyDescent="0.2">
      <c r="A697" s="5"/>
      <c r="B697" s="4"/>
      <c r="C697" s="4"/>
      <c r="D697" s="4"/>
    </row>
    <row r="698" spans="1:4" ht="12.75" customHeight="1" x14ac:dyDescent="0.2">
      <c r="A698" s="5"/>
      <c r="B698" s="4"/>
      <c r="C698" s="4"/>
      <c r="D698" s="4"/>
    </row>
    <row r="699" spans="1:4" ht="12.75" customHeight="1" x14ac:dyDescent="0.2">
      <c r="A699" s="5"/>
      <c r="B699" s="4"/>
      <c r="C699" s="4"/>
      <c r="D699" s="4"/>
    </row>
    <row r="700" spans="1:4" ht="12.75" customHeight="1" x14ac:dyDescent="0.2">
      <c r="A700" s="5"/>
      <c r="B700" s="4"/>
      <c r="C700" s="4"/>
      <c r="D700" s="4"/>
    </row>
    <row r="701" spans="1:4" ht="12.75" customHeight="1" x14ac:dyDescent="0.2">
      <c r="A701" s="5"/>
      <c r="B701" s="4"/>
      <c r="C701" s="4"/>
      <c r="D701" s="4"/>
    </row>
    <row r="702" spans="1:4" ht="12.75" customHeight="1" x14ac:dyDescent="0.2">
      <c r="A702" s="5"/>
      <c r="B702" s="4"/>
      <c r="C702" s="4"/>
      <c r="D702" s="4"/>
    </row>
    <row r="703" spans="1:4" ht="12.75" customHeight="1" x14ac:dyDescent="0.2">
      <c r="A703" s="5"/>
      <c r="B703" s="4"/>
      <c r="C703" s="4"/>
      <c r="D703" s="4"/>
    </row>
    <row r="704" spans="1:4" ht="12.75" customHeight="1" x14ac:dyDescent="0.2">
      <c r="A704" s="5"/>
      <c r="B704" s="4"/>
      <c r="C704" s="4"/>
      <c r="D704" s="4"/>
    </row>
    <row r="705" spans="1:4" ht="12.75" customHeight="1" x14ac:dyDescent="0.2">
      <c r="A705" s="5"/>
      <c r="B705" s="4"/>
      <c r="C705" s="4"/>
      <c r="D705" s="4"/>
    </row>
    <row r="706" spans="1:4" ht="12.75" customHeight="1" x14ac:dyDescent="0.2">
      <c r="A706" s="5"/>
      <c r="B706" s="4"/>
      <c r="C706" s="4"/>
      <c r="D706" s="4"/>
    </row>
    <row r="707" spans="1:4" ht="12.75" customHeight="1" x14ac:dyDescent="0.2">
      <c r="A707" s="5"/>
      <c r="B707" s="4"/>
      <c r="C707" s="4"/>
      <c r="D707" s="4"/>
    </row>
    <row r="708" spans="1:4" ht="12.75" customHeight="1" x14ac:dyDescent="0.2">
      <c r="A708" s="5"/>
      <c r="B708" s="4"/>
      <c r="C708" s="4"/>
      <c r="D708" s="4"/>
    </row>
    <row r="709" spans="1:4" ht="12.75" customHeight="1" x14ac:dyDescent="0.2">
      <c r="A709" s="5"/>
      <c r="B709" s="4"/>
      <c r="C709" s="4"/>
      <c r="D709" s="4"/>
    </row>
    <row r="710" spans="1:4" ht="12.75" customHeight="1" x14ac:dyDescent="0.2">
      <c r="A710" s="5"/>
      <c r="B710" s="4"/>
      <c r="C710" s="4"/>
      <c r="D710" s="4"/>
    </row>
    <row r="711" spans="1:4" ht="12.75" customHeight="1" x14ac:dyDescent="0.2">
      <c r="A711" s="5"/>
      <c r="B711" s="4"/>
      <c r="C711" s="4"/>
      <c r="D711" s="4"/>
    </row>
    <row r="712" spans="1:4" ht="12.75" customHeight="1" x14ac:dyDescent="0.2">
      <c r="A712" s="5"/>
      <c r="B712" s="4"/>
      <c r="C712" s="4"/>
      <c r="D712" s="4"/>
    </row>
    <row r="713" spans="1:4" ht="12.75" customHeight="1" x14ac:dyDescent="0.2">
      <c r="A713" s="5"/>
      <c r="B713" s="4"/>
      <c r="C713" s="4"/>
      <c r="D713" s="4"/>
    </row>
    <row r="714" spans="1:4" ht="12.75" customHeight="1" x14ac:dyDescent="0.2">
      <c r="A714" s="5"/>
      <c r="B714" s="4"/>
      <c r="C714" s="4"/>
      <c r="D714" s="4"/>
    </row>
    <row r="715" spans="1:4" ht="12.75" customHeight="1" x14ac:dyDescent="0.2">
      <c r="A715" s="5"/>
      <c r="B715" s="4"/>
      <c r="C715" s="4"/>
      <c r="D715" s="4"/>
    </row>
    <row r="716" spans="1:4" ht="12.75" customHeight="1" x14ac:dyDescent="0.2">
      <c r="A716" s="5"/>
      <c r="B716" s="4"/>
      <c r="C716" s="4"/>
      <c r="D716" s="4"/>
    </row>
    <row r="717" spans="1:4" ht="12.75" customHeight="1" x14ac:dyDescent="0.2">
      <c r="A717" s="5"/>
      <c r="B717" s="4"/>
      <c r="C717" s="4"/>
      <c r="D717" s="4"/>
    </row>
    <row r="718" spans="1:4" ht="12.75" customHeight="1" x14ac:dyDescent="0.2">
      <c r="A718" s="5"/>
      <c r="B718" s="4"/>
      <c r="C718" s="4"/>
      <c r="D718" s="4"/>
    </row>
    <row r="719" spans="1:4" ht="12.75" customHeight="1" x14ac:dyDescent="0.2">
      <c r="A719" s="5"/>
      <c r="B719" s="4"/>
      <c r="C719" s="4"/>
      <c r="D719" s="4"/>
    </row>
    <row r="720" spans="1:4" ht="12.75" customHeight="1" x14ac:dyDescent="0.2">
      <c r="A720" s="5"/>
      <c r="B720" s="4"/>
      <c r="C720" s="4"/>
      <c r="D720" s="4"/>
    </row>
    <row r="721" spans="1:4" ht="12.75" customHeight="1" x14ac:dyDescent="0.2">
      <c r="A721" s="5"/>
      <c r="B721" s="4"/>
      <c r="C721" s="4"/>
      <c r="D721" s="4"/>
    </row>
    <row r="722" spans="1:4" ht="12.75" customHeight="1" x14ac:dyDescent="0.2">
      <c r="A722" s="5"/>
      <c r="B722" s="4"/>
      <c r="C722" s="4"/>
      <c r="D722" s="4"/>
    </row>
    <row r="723" spans="1:4" ht="12.75" customHeight="1" x14ac:dyDescent="0.2">
      <c r="A723" s="5"/>
      <c r="B723" s="4"/>
      <c r="C723" s="4"/>
      <c r="D723" s="4"/>
    </row>
    <row r="724" spans="1:4" ht="12.75" customHeight="1" x14ac:dyDescent="0.2">
      <c r="A724" s="5"/>
      <c r="B724" s="4"/>
      <c r="C724" s="4"/>
      <c r="D724" s="4"/>
    </row>
    <row r="725" spans="1:4" ht="12.75" customHeight="1" x14ac:dyDescent="0.2">
      <c r="A725" s="5"/>
      <c r="B725" s="4"/>
      <c r="C725" s="4"/>
      <c r="D725" s="4"/>
    </row>
    <row r="726" spans="1:4" ht="12.75" customHeight="1" x14ac:dyDescent="0.2">
      <c r="A726" s="5"/>
      <c r="B726" s="4"/>
      <c r="C726" s="4"/>
      <c r="D726" s="4"/>
    </row>
    <row r="727" spans="1:4" ht="12.75" customHeight="1" x14ac:dyDescent="0.2">
      <c r="A727" s="5"/>
      <c r="B727" s="4"/>
      <c r="C727" s="4"/>
      <c r="D727" s="4"/>
    </row>
    <row r="728" spans="1:4" ht="12.75" customHeight="1" x14ac:dyDescent="0.2">
      <c r="A728" s="5"/>
      <c r="B728" s="4"/>
      <c r="C728" s="4"/>
      <c r="D728" s="4"/>
    </row>
    <row r="729" spans="1:4" ht="12.75" customHeight="1" x14ac:dyDescent="0.2">
      <c r="A729" s="5"/>
      <c r="B729" s="4"/>
      <c r="C729" s="4"/>
      <c r="D729" s="4"/>
    </row>
    <row r="730" spans="1:4" ht="12.75" customHeight="1" x14ac:dyDescent="0.2">
      <c r="A730" s="5"/>
      <c r="B730" s="4"/>
      <c r="C730" s="4"/>
      <c r="D730" s="4"/>
    </row>
    <row r="731" spans="1:4" ht="12.75" customHeight="1" x14ac:dyDescent="0.2">
      <c r="A731" s="5"/>
      <c r="B731" s="4"/>
      <c r="C731" s="4"/>
      <c r="D731" s="4"/>
    </row>
    <row r="732" spans="1:4" ht="12.75" customHeight="1" x14ac:dyDescent="0.2">
      <c r="A732" s="5"/>
      <c r="B732" s="4"/>
      <c r="C732" s="4"/>
      <c r="D732" s="4"/>
    </row>
    <row r="733" spans="1:4" ht="12.75" customHeight="1" x14ac:dyDescent="0.2">
      <c r="A733" s="5"/>
      <c r="B733" s="4"/>
      <c r="C733" s="4"/>
      <c r="D733" s="4"/>
    </row>
    <row r="734" spans="1:4" ht="12.75" customHeight="1" x14ac:dyDescent="0.2">
      <c r="A734" s="5"/>
      <c r="B734" s="4"/>
      <c r="C734" s="4"/>
      <c r="D734" s="4"/>
    </row>
    <row r="735" spans="1:4" ht="12.75" customHeight="1" x14ac:dyDescent="0.2">
      <c r="A735" s="5"/>
      <c r="B735" s="4"/>
      <c r="C735" s="4"/>
      <c r="D735" s="4"/>
    </row>
    <row r="736" spans="1:4" ht="12.75" customHeight="1" x14ac:dyDescent="0.2">
      <c r="A736" s="5"/>
      <c r="B736" s="4"/>
      <c r="C736" s="4"/>
      <c r="D736" s="4"/>
    </row>
    <row r="737" spans="1:4" ht="12.75" customHeight="1" x14ac:dyDescent="0.2">
      <c r="A737" s="5"/>
      <c r="B737" s="4"/>
      <c r="C737" s="4"/>
      <c r="D737" s="4"/>
    </row>
    <row r="738" spans="1:4" ht="12.75" customHeight="1" x14ac:dyDescent="0.2">
      <c r="A738" s="5"/>
      <c r="B738" s="4"/>
      <c r="C738" s="4"/>
      <c r="D738" s="4"/>
    </row>
    <row r="739" spans="1:4" ht="12.75" customHeight="1" x14ac:dyDescent="0.2">
      <c r="A739" s="5"/>
      <c r="B739" s="4"/>
      <c r="C739" s="4"/>
      <c r="D739" s="4"/>
    </row>
    <row r="740" spans="1:4" ht="12.75" customHeight="1" x14ac:dyDescent="0.2">
      <c r="A740" s="5"/>
      <c r="B740" s="4"/>
      <c r="C740" s="4"/>
      <c r="D740" s="4"/>
    </row>
    <row r="741" spans="1:4" ht="12.75" customHeight="1" x14ac:dyDescent="0.2">
      <c r="A741" s="5"/>
      <c r="B741" s="4"/>
      <c r="C741" s="4"/>
      <c r="D741" s="4"/>
    </row>
    <row r="742" spans="1:4" ht="12.75" customHeight="1" x14ac:dyDescent="0.2">
      <c r="A742" s="5"/>
      <c r="B742" s="4"/>
      <c r="C742" s="4"/>
      <c r="D742" s="4"/>
    </row>
    <row r="743" spans="1:4" ht="12.75" customHeight="1" x14ac:dyDescent="0.2">
      <c r="A743" s="5"/>
      <c r="B743" s="4"/>
      <c r="C743" s="4"/>
      <c r="D743" s="4"/>
    </row>
    <row r="744" spans="1:4" ht="12.75" customHeight="1" x14ac:dyDescent="0.2">
      <c r="A744" s="5"/>
      <c r="B744" s="4"/>
      <c r="C744" s="4"/>
      <c r="D744" s="4"/>
    </row>
    <row r="745" spans="1:4" ht="12.75" customHeight="1" x14ac:dyDescent="0.2">
      <c r="A745" s="5"/>
      <c r="B745" s="4"/>
      <c r="C745" s="4"/>
      <c r="D745" s="4"/>
    </row>
    <row r="746" spans="1:4" ht="12.75" customHeight="1" x14ac:dyDescent="0.2">
      <c r="A746" s="5"/>
      <c r="B746" s="4"/>
      <c r="C746" s="4"/>
      <c r="D746" s="4"/>
    </row>
    <row r="747" spans="1:4" ht="12.75" customHeight="1" x14ac:dyDescent="0.2">
      <c r="A747" s="5"/>
      <c r="B747" s="4"/>
      <c r="C747" s="4"/>
      <c r="D747" s="4"/>
    </row>
    <row r="748" spans="1:4" ht="12.75" customHeight="1" x14ac:dyDescent="0.2">
      <c r="A748" s="5"/>
      <c r="B748" s="4"/>
      <c r="C748" s="4"/>
      <c r="D748" s="4"/>
    </row>
    <row r="749" spans="1:4" ht="12.75" customHeight="1" x14ac:dyDescent="0.2">
      <c r="A749" s="5"/>
      <c r="B749" s="4"/>
      <c r="C749" s="4"/>
      <c r="D749" s="4"/>
    </row>
    <row r="750" spans="1:4" ht="12.75" customHeight="1" x14ac:dyDescent="0.2">
      <c r="A750" s="5"/>
      <c r="B750" s="4"/>
      <c r="C750" s="4"/>
      <c r="D750" s="4"/>
    </row>
    <row r="751" spans="1:4" ht="12.75" customHeight="1" x14ac:dyDescent="0.2">
      <c r="A751" s="5"/>
      <c r="B751" s="4"/>
      <c r="C751" s="4"/>
      <c r="D751" s="4"/>
    </row>
    <row r="752" spans="1:4" ht="12.75" customHeight="1" x14ac:dyDescent="0.2">
      <c r="A752" s="5"/>
      <c r="B752" s="4"/>
      <c r="C752" s="4"/>
      <c r="D752" s="4"/>
    </row>
    <row r="753" spans="1:4" ht="12.75" customHeight="1" x14ac:dyDescent="0.2">
      <c r="A753" s="5"/>
      <c r="B753" s="4"/>
      <c r="C753" s="4"/>
      <c r="D753" s="4"/>
    </row>
    <row r="754" spans="1:4" ht="12.75" customHeight="1" x14ac:dyDescent="0.2">
      <c r="A754" s="5"/>
      <c r="B754" s="4"/>
      <c r="C754" s="4"/>
      <c r="D754" s="4"/>
    </row>
    <row r="755" spans="1:4" ht="12.75" customHeight="1" x14ac:dyDescent="0.2">
      <c r="A755" s="5"/>
      <c r="B755" s="4"/>
      <c r="C755" s="4"/>
      <c r="D755" s="4"/>
    </row>
    <row r="756" spans="1:4" ht="12.75" customHeight="1" x14ac:dyDescent="0.2">
      <c r="A756" s="5"/>
      <c r="B756" s="4"/>
      <c r="C756" s="4"/>
      <c r="D756" s="4"/>
    </row>
    <row r="757" spans="1:4" ht="12.75" customHeight="1" x14ac:dyDescent="0.2">
      <c r="A757" s="5"/>
      <c r="B757" s="4"/>
      <c r="C757" s="4"/>
      <c r="D757" s="4"/>
    </row>
    <row r="758" spans="1:4" ht="12.75" customHeight="1" x14ac:dyDescent="0.2">
      <c r="A758" s="5"/>
      <c r="B758" s="4"/>
      <c r="C758" s="4"/>
      <c r="D758" s="4"/>
    </row>
    <row r="759" spans="1:4" ht="12.75" customHeight="1" x14ac:dyDescent="0.2">
      <c r="A759" s="5"/>
      <c r="B759" s="4"/>
      <c r="C759" s="4"/>
      <c r="D759" s="4"/>
    </row>
    <row r="760" spans="1:4" ht="12.75" customHeight="1" x14ac:dyDescent="0.2">
      <c r="A760" s="5"/>
      <c r="B760" s="4"/>
      <c r="C760" s="4"/>
      <c r="D760" s="4"/>
    </row>
    <row r="761" spans="1:4" ht="12.75" customHeight="1" x14ac:dyDescent="0.2">
      <c r="A761" s="5"/>
      <c r="B761" s="4"/>
      <c r="C761" s="4"/>
      <c r="D761" s="4"/>
    </row>
    <row r="762" spans="1:4" ht="12.75" customHeight="1" x14ac:dyDescent="0.2">
      <c r="A762" s="5"/>
      <c r="B762" s="4"/>
      <c r="C762" s="4"/>
      <c r="D762" s="4"/>
    </row>
    <row r="763" spans="1:4" ht="12.75" customHeight="1" x14ac:dyDescent="0.2">
      <c r="A763" s="5"/>
      <c r="B763" s="4"/>
      <c r="C763" s="4"/>
      <c r="D763" s="4"/>
    </row>
    <row r="764" spans="1:4" ht="12.75" customHeight="1" x14ac:dyDescent="0.2">
      <c r="A764" s="5"/>
      <c r="B764" s="4"/>
      <c r="C764" s="4"/>
      <c r="D764" s="4"/>
    </row>
    <row r="765" spans="1:4" ht="12.75" customHeight="1" x14ac:dyDescent="0.2">
      <c r="A765" s="5"/>
      <c r="B765" s="4"/>
      <c r="C765" s="4"/>
      <c r="D765" s="4"/>
    </row>
    <row r="766" spans="1:4" ht="12.75" customHeight="1" x14ac:dyDescent="0.2">
      <c r="A766" s="5"/>
      <c r="B766" s="4"/>
      <c r="C766" s="4"/>
      <c r="D766" s="4"/>
    </row>
    <row r="767" spans="1:4" ht="12.75" customHeight="1" x14ac:dyDescent="0.2">
      <c r="A767" s="5"/>
      <c r="B767" s="4"/>
      <c r="C767" s="4"/>
      <c r="D767" s="4"/>
    </row>
    <row r="768" spans="1:4" ht="12.75" customHeight="1" x14ac:dyDescent="0.2">
      <c r="A768" s="5"/>
      <c r="B768" s="4"/>
      <c r="C768" s="4"/>
      <c r="D768" s="4"/>
    </row>
    <row r="769" spans="1:4" ht="12.75" customHeight="1" x14ac:dyDescent="0.2">
      <c r="A769" s="5"/>
      <c r="B769" s="4"/>
      <c r="C769" s="4"/>
      <c r="D769" s="4"/>
    </row>
    <row r="770" spans="1:4" ht="12.75" customHeight="1" x14ac:dyDescent="0.2">
      <c r="A770" s="5"/>
      <c r="B770" s="4"/>
      <c r="C770" s="4"/>
      <c r="D770" s="4"/>
    </row>
    <row r="771" spans="1:4" ht="12.75" customHeight="1" x14ac:dyDescent="0.2">
      <c r="A771" s="5"/>
      <c r="B771" s="4"/>
      <c r="C771" s="4"/>
      <c r="D771" s="4"/>
    </row>
    <row r="772" spans="1:4" ht="12.75" customHeight="1" x14ac:dyDescent="0.2">
      <c r="A772" s="5"/>
      <c r="B772" s="4"/>
      <c r="C772" s="4"/>
      <c r="D772" s="4"/>
    </row>
    <row r="773" spans="1:4" ht="12.75" customHeight="1" x14ac:dyDescent="0.2">
      <c r="A773" s="5"/>
      <c r="B773" s="4"/>
      <c r="C773" s="4"/>
      <c r="D773" s="4"/>
    </row>
    <row r="774" spans="1:4" ht="12.75" customHeight="1" x14ac:dyDescent="0.2">
      <c r="A774" s="5"/>
      <c r="B774" s="4"/>
      <c r="C774" s="4"/>
      <c r="D774" s="4"/>
    </row>
    <row r="775" spans="1:4" ht="12.75" customHeight="1" x14ac:dyDescent="0.2">
      <c r="A775" s="5"/>
      <c r="B775" s="4"/>
      <c r="C775" s="4"/>
      <c r="D775" s="4"/>
    </row>
    <row r="776" spans="1:4" ht="12.75" customHeight="1" x14ac:dyDescent="0.2">
      <c r="A776" s="5"/>
      <c r="B776" s="4"/>
      <c r="C776" s="4"/>
      <c r="D776" s="4"/>
    </row>
    <row r="777" spans="1:4" ht="12.75" customHeight="1" x14ac:dyDescent="0.2">
      <c r="A777" s="5"/>
      <c r="B777" s="4"/>
      <c r="C777" s="4"/>
      <c r="D777" s="4"/>
    </row>
    <row r="778" spans="1:4" ht="12.75" customHeight="1" x14ac:dyDescent="0.2">
      <c r="A778" s="5"/>
      <c r="B778" s="4"/>
      <c r="C778" s="4"/>
      <c r="D778" s="4"/>
    </row>
    <row r="779" spans="1:4" ht="12.75" customHeight="1" x14ac:dyDescent="0.2">
      <c r="A779" s="5"/>
      <c r="B779" s="4"/>
      <c r="C779" s="4"/>
      <c r="D779" s="4"/>
    </row>
    <row r="780" spans="1:4" ht="12.75" customHeight="1" x14ac:dyDescent="0.2">
      <c r="A780" s="5"/>
      <c r="B780" s="4"/>
      <c r="C780" s="4"/>
      <c r="D780" s="4"/>
    </row>
    <row r="781" spans="1:4" ht="12.75" customHeight="1" x14ac:dyDescent="0.2">
      <c r="A781" s="5"/>
      <c r="B781" s="4"/>
      <c r="C781" s="4"/>
      <c r="D781" s="4"/>
    </row>
    <row r="782" spans="1:4" ht="12.75" customHeight="1" x14ac:dyDescent="0.2">
      <c r="A782" s="5"/>
      <c r="B782" s="4"/>
      <c r="C782" s="4"/>
      <c r="D782" s="4"/>
    </row>
    <row r="783" spans="1:4" ht="12.75" customHeight="1" x14ac:dyDescent="0.2">
      <c r="A783" s="5"/>
      <c r="B783" s="4"/>
      <c r="C783" s="4"/>
      <c r="D783" s="4"/>
    </row>
    <row r="784" spans="1:4" ht="12.75" customHeight="1" x14ac:dyDescent="0.2">
      <c r="A784" s="5"/>
      <c r="B784" s="4"/>
      <c r="C784" s="4"/>
      <c r="D784" s="4"/>
    </row>
    <row r="785" spans="1:4" ht="12.75" customHeight="1" x14ac:dyDescent="0.2">
      <c r="A785" s="5"/>
      <c r="B785" s="4"/>
      <c r="C785" s="4"/>
      <c r="D785" s="4"/>
    </row>
    <row r="786" spans="1:4" ht="12.75" customHeight="1" x14ac:dyDescent="0.2">
      <c r="A786" s="5"/>
      <c r="B786" s="4"/>
      <c r="C786" s="4"/>
      <c r="D786" s="4"/>
    </row>
    <row r="787" spans="1:4" ht="12.75" customHeight="1" x14ac:dyDescent="0.2">
      <c r="A787" s="5"/>
      <c r="B787" s="4"/>
      <c r="C787" s="4"/>
      <c r="D787" s="4"/>
    </row>
    <row r="788" spans="1:4" ht="12.75" customHeight="1" x14ac:dyDescent="0.2">
      <c r="A788" s="5"/>
      <c r="B788" s="4"/>
      <c r="C788" s="4"/>
      <c r="D788" s="4"/>
    </row>
    <row r="789" spans="1:4" ht="12.75" customHeight="1" x14ac:dyDescent="0.2">
      <c r="A789" s="5"/>
      <c r="B789" s="4"/>
      <c r="C789" s="4"/>
      <c r="D789" s="4"/>
    </row>
    <row r="790" spans="1:4" ht="12.75" customHeight="1" x14ac:dyDescent="0.2">
      <c r="A790" s="5"/>
      <c r="B790" s="4"/>
      <c r="C790" s="4"/>
      <c r="D790" s="4"/>
    </row>
    <row r="791" spans="1:4" ht="12.75" customHeight="1" x14ac:dyDescent="0.2">
      <c r="A791" s="5"/>
      <c r="B791" s="4"/>
      <c r="C791" s="4"/>
      <c r="D791" s="4"/>
    </row>
    <row r="792" spans="1:4" ht="12.75" customHeight="1" x14ac:dyDescent="0.2">
      <c r="A792" s="5"/>
      <c r="B792" s="4"/>
      <c r="C792" s="4"/>
      <c r="D792" s="4"/>
    </row>
    <row r="793" spans="1:4" ht="12.75" customHeight="1" x14ac:dyDescent="0.2">
      <c r="A793" s="5"/>
      <c r="B793" s="4"/>
      <c r="C793" s="4"/>
      <c r="D793" s="4"/>
    </row>
    <row r="794" spans="1:4" ht="12.75" customHeight="1" x14ac:dyDescent="0.2">
      <c r="A794" s="5"/>
      <c r="B794" s="4"/>
      <c r="C794" s="4"/>
      <c r="D794" s="4"/>
    </row>
    <row r="795" spans="1:4" ht="12.75" customHeight="1" x14ac:dyDescent="0.2">
      <c r="A795" s="5"/>
      <c r="B795" s="4"/>
      <c r="C795" s="4"/>
      <c r="D795" s="4"/>
    </row>
    <row r="796" spans="1:4" ht="12.75" customHeight="1" x14ac:dyDescent="0.2">
      <c r="A796" s="5"/>
      <c r="B796" s="4"/>
      <c r="C796" s="4"/>
      <c r="D796" s="4"/>
    </row>
    <row r="797" spans="1:4" ht="12.75" customHeight="1" x14ac:dyDescent="0.2">
      <c r="A797" s="5"/>
      <c r="B797" s="4"/>
      <c r="C797" s="4"/>
      <c r="D797" s="4"/>
    </row>
    <row r="798" spans="1:4" ht="12.75" customHeight="1" x14ac:dyDescent="0.2">
      <c r="A798" s="5"/>
      <c r="B798" s="4"/>
      <c r="C798" s="4"/>
      <c r="D798" s="4"/>
    </row>
    <row r="799" spans="1:4" ht="12.75" customHeight="1" x14ac:dyDescent="0.2">
      <c r="A799" s="5"/>
      <c r="B799" s="4"/>
      <c r="C799" s="4"/>
      <c r="D799" s="4"/>
    </row>
    <row r="800" spans="1:4" ht="12.75" customHeight="1" x14ac:dyDescent="0.2">
      <c r="A800" s="5"/>
      <c r="B800" s="4"/>
      <c r="C800" s="4"/>
      <c r="D800" s="4"/>
    </row>
    <row r="801" spans="1:4" ht="12.75" customHeight="1" x14ac:dyDescent="0.2">
      <c r="A801" s="5"/>
      <c r="B801" s="4"/>
      <c r="C801" s="4"/>
      <c r="D801" s="4"/>
    </row>
    <row r="802" spans="1:4" ht="12.75" customHeight="1" x14ac:dyDescent="0.2">
      <c r="A802" s="5"/>
      <c r="B802" s="4"/>
      <c r="C802" s="4"/>
      <c r="D802" s="4"/>
    </row>
    <row r="803" spans="1:4" ht="12.75" customHeight="1" x14ac:dyDescent="0.2">
      <c r="A803" s="5"/>
      <c r="B803" s="4"/>
      <c r="C803" s="4"/>
      <c r="D803" s="4"/>
    </row>
    <row r="804" spans="1:4" ht="12.75" customHeight="1" x14ac:dyDescent="0.2">
      <c r="A804" s="5"/>
      <c r="B804" s="4"/>
      <c r="C804" s="4"/>
      <c r="D804" s="4"/>
    </row>
    <row r="805" spans="1:4" ht="12.75" customHeight="1" x14ac:dyDescent="0.2">
      <c r="A805" s="5"/>
      <c r="B805" s="4"/>
      <c r="C805" s="4"/>
      <c r="D805" s="4"/>
    </row>
    <row r="806" spans="1:4" ht="12.75" customHeight="1" x14ac:dyDescent="0.2">
      <c r="A806" s="5"/>
      <c r="B806" s="4"/>
      <c r="C806" s="4"/>
      <c r="D806" s="4"/>
    </row>
    <row r="807" spans="1:4" ht="12.75" customHeight="1" x14ac:dyDescent="0.2">
      <c r="A807" s="5"/>
      <c r="B807" s="4"/>
      <c r="C807" s="4"/>
      <c r="D807" s="4"/>
    </row>
    <row r="808" spans="1:4" ht="12.75" customHeight="1" x14ac:dyDescent="0.2">
      <c r="A808" s="5"/>
      <c r="B808" s="4"/>
      <c r="C808" s="4"/>
      <c r="D808" s="4"/>
    </row>
    <row r="809" spans="1:4" ht="12.75" customHeight="1" x14ac:dyDescent="0.2">
      <c r="A809" s="5"/>
      <c r="B809" s="4"/>
      <c r="C809" s="4"/>
      <c r="D809" s="4"/>
    </row>
    <row r="810" spans="1:4" ht="12.75" customHeight="1" x14ac:dyDescent="0.2">
      <c r="A810" s="5"/>
      <c r="B810" s="4"/>
      <c r="C810" s="4"/>
      <c r="D810" s="4"/>
    </row>
    <row r="811" spans="1:4" ht="12.75" customHeight="1" x14ac:dyDescent="0.2">
      <c r="A811" s="5"/>
      <c r="B811" s="4"/>
      <c r="C811" s="4"/>
      <c r="D811" s="4"/>
    </row>
    <row r="812" spans="1:4" ht="12.75" customHeight="1" x14ac:dyDescent="0.2">
      <c r="A812" s="5"/>
      <c r="B812" s="4"/>
      <c r="C812" s="4"/>
      <c r="D812" s="4"/>
    </row>
    <row r="813" spans="1:4" ht="12.75" customHeight="1" x14ac:dyDescent="0.2">
      <c r="A813" s="5"/>
      <c r="B813" s="4"/>
      <c r="C813" s="4"/>
      <c r="D813" s="4"/>
    </row>
    <row r="814" spans="1:4" ht="12.75" customHeight="1" x14ac:dyDescent="0.2">
      <c r="A814" s="5"/>
      <c r="B814" s="4"/>
      <c r="C814" s="4"/>
      <c r="D814" s="4"/>
    </row>
    <row r="815" spans="1:4" ht="12.75" customHeight="1" x14ac:dyDescent="0.2">
      <c r="A815" s="5"/>
      <c r="B815" s="4"/>
      <c r="C815" s="4"/>
      <c r="D815" s="4"/>
    </row>
    <row r="816" spans="1:4" ht="12.75" customHeight="1" x14ac:dyDescent="0.2">
      <c r="A816" s="5"/>
      <c r="B816" s="4"/>
      <c r="C816" s="4"/>
      <c r="D816" s="4"/>
    </row>
    <row r="817" spans="1:4" ht="12.75" customHeight="1" x14ac:dyDescent="0.2">
      <c r="A817" s="5"/>
      <c r="B817" s="4"/>
      <c r="C817" s="4"/>
      <c r="D817" s="4"/>
    </row>
    <row r="818" spans="1:4" ht="12.75" customHeight="1" x14ac:dyDescent="0.2">
      <c r="A818" s="5"/>
      <c r="B818" s="4"/>
      <c r="C818" s="4"/>
      <c r="D818" s="4"/>
    </row>
    <row r="819" spans="1:4" ht="12.75" customHeight="1" x14ac:dyDescent="0.2">
      <c r="A819" s="5"/>
      <c r="B819" s="4"/>
      <c r="C819" s="4"/>
      <c r="D819" s="4"/>
    </row>
    <row r="820" spans="1:4" ht="12.75" customHeight="1" x14ac:dyDescent="0.2">
      <c r="A820" s="5"/>
      <c r="B820" s="4"/>
      <c r="C820" s="4"/>
      <c r="D820" s="4"/>
    </row>
    <row r="821" spans="1:4" ht="12.75" customHeight="1" x14ac:dyDescent="0.2">
      <c r="A821" s="5"/>
      <c r="B821" s="4"/>
      <c r="C821" s="4"/>
      <c r="D821" s="4"/>
    </row>
    <row r="822" spans="1:4" ht="12.75" customHeight="1" x14ac:dyDescent="0.2">
      <c r="A822" s="5"/>
      <c r="B822" s="4"/>
      <c r="C822" s="4"/>
      <c r="D822" s="4"/>
    </row>
    <row r="823" spans="1:4" ht="12.75" customHeight="1" x14ac:dyDescent="0.2">
      <c r="A823" s="5"/>
      <c r="B823" s="4"/>
      <c r="C823" s="4"/>
      <c r="D823" s="4"/>
    </row>
    <row r="824" spans="1:4" ht="12.75" customHeight="1" x14ac:dyDescent="0.2">
      <c r="A824" s="5"/>
      <c r="B824" s="4"/>
      <c r="C824" s="4"/>
      <c r="D824" s="4"/>
    </row>
    <row r="825" spans="1:4" ht="12.75" customHeight="1" x14ac:dyDescent="0.2">
      <c r="A825" s="5"/>
      <c r="B825" s="4"/>
      <c r="C825" s="4"/>
      <c r="D825" s="4"/>
    </row>
    <row r="826" spans="1:4" ht="12.75" customHeight="1" x14ac:dyDescent="0.2">
      <c r="A826" s="5"/>
      <c r="B826" s="4"/>
      <c r="C826" s="4"/>
      <c r="D826" s="4"/>
    </row>
    <row r="827" spans="1:4" ht="12.75" customHeight="1" x14ac:dyDescent="0.2">
      <c r="A827" s="5"/>
      <c r="B827" s="4"/>
      <c r="C827" s="4"/>
      <c r="D827" s="4"/>
    </row>
    <row r="828" spans="1:4" ht="12.75" customHeight="1" x14ac:dyDescent="0.2">
      <c r="A828" s="5"/>
      <c r="B828" s="4"/>
      <c r="C828" s="4"/>
      <c r="D828" s="4"/>
    </row>
    <row r="829" spans="1:4" ht="12.75" customHeight="1" x14ac:dyDescent="0.2">
      <c r="A829" s="5"/>
      <c r="B829" s="4"/>
      <c r="C829" s="4"/>
      <c r="D829" s="4"/>
    </row>
    <row r="830" spans="1:4" ht="12.75" customHeight="1" x14ac:dyDescent="0.2">
      <c r="A830" s="5"/>
      <c r="B830" s="4"/>
      <c r="C830" s="4"/>
      <c r="D830" s="4"/>
    </row>
    <row r="831" spans="1:4" ht="12.75" customHeight="1" x14ac:dyDescent="0.2">
      <c r="A831" s="5"/>
      <c r="B831" s="4"/>
      <c r="C831" s="4"/>
      <c r="D831" s="4"/>
    </row>
    <row r="832" spans="1:4" ht="12.75" customHeight="1" x14ac:dyDescent="0.2">
      <c r="A832" s="5"/>
      <c r="B832" s="4"/>
      <c r="C832" s="4"/>
      <c r="D832" s="4"/>
    </row>
    <row r="833" spans="1:4" ht="12.75" customHeight="1" x14ac:dyDescent="0.2">
      <c r="A833" s="5"/>
      <c r="B833" s="4"/>
      <c r="C833" s="4"/>
      <c r="D833" s="4"/>
    </row>
    <row r="834" spans="1:4" ht="12.75" customHeight="1" x14ac:dyDescent="0.2">
      <c r="A834" s="5"/>
      <c r="B834" s="4"/>
      <c r="C834" s="4"/>
      <c r="D834" s="4"/>
    </row>
    <row r="835" spans="1:4" ht="12.75" customHeight="1" x14ac:dyDescent="0.2">
      <c r="A835" s="5"/>
      <c r="B835" s="4"/>
      <c r="C835" s="4"/>
      <c r="D835" s="4"/>
    </row>
    <row r="836" spans="1:4" ht="12.75" customHeight="1" x14ac:dyDescent="0.2">
      <c r="A836" s="5"/>
      <c r="B836" s="4"/>
      <c r="C836" s="4"/>
      <c r="D836" s="4"/>
    </row>
    <row r="837" spans="1:4" ht="12.75" customHeight="1" x14ac:dyDescent="0.2">
      <c r="A837" s="5"/>
      <c r="B837" s="4"/>
      <c r="C837" s="4"/>
      <c r="D837" s="4"/>
    </row>
    <row r="838" spans="1:4" ht="12.75" customHeight="1" x14ac:dyDescent="0.2">
      <c r="A838" s="5"/>
      <c r="B838" s="4"/>
      <c r="C838" s="4"/>
      <c r="D838" s="4"/>
    </row>
    <row r="839" spans="1:4" ht="12.75" customHeight="1" x14ac:dyDescent="0.2">
      <c r="A839" s="5"/>
      <c r="B839" s="4"/>
      <c r="C839" s="4"/>
      <c r="D839" s="4"/>
    </row>
    <row r="840" spans="1:4" ht="12.75" customHeight="1" x14ac:dyDescent="0.2">
      <c r="A840" s="5"/>
      <c r="B840" s="4"/>
      <c r="C840" s="4"/>
      <c r="D840" s="4"/>
    </row>
    <row r="841" spans="1:4" ht="12.75" customHeight="1" x14ac:dyDescent="0.2">
      <c r="A841" s="5"/>
      <c r="B841" s="4"/>
      <c r="C841" s="4"/>
      <c r="D841" s="4"/>
    </row>
    <row r="842" spans="1:4" ht="12.75" customHeight="1" x14ac:dyDescent="0.2">
      <c r="A842" s="5"/>
      <c r="B842" s="4"/>
      <c r="C842" s="4"/>
      <c r="D842" s="4"/>
    </row>
    <row r="843" spans="1:4" ht="12.75" customHeight="1" x14ac:dyDescent="0.2">
      <c r="A843" s="5"/>
      <c r="B843" s="4"/>
      <c r="C843" s="4"/>
      <c r="D843" s="4"/>
    </row>
    <row r="844" spans="1:4" ht="12.75" customHeight="1" x14ac:dyDescent="0.2">
      <c r="A844" s="5"/>
      <c r="B844" s="4"/>
      <c r="C844" s="4"/>
      <c r="D844" s="4"/>
    </row>
    <row r="845" spans="1:4" ht="12.75" customHeight="1" x14ac:dyDescent="0.2">
      <c r="A845" s="5"/>
      <c r="B845" s="4"/>
      <c r="C845" s="4"/>
      <c r="D845" s="4"/>
    </row>
    <row r="846" spans="1:4" ht="12.75" customHeight="1" x14ac:dyDescent="0.2">
      <c r="A846" s="5"/>
      <c r="B846" s="4"/>
      <c r="C846" s="4"/>
      <c r="D846" s="4"/>
    </row>
    <row r="847" spans="1:4" ht="12.75" customHeight="1" x14ac:dyDescent="0.2">
      <c r="A847" s="5"/>
      <c r="B847" s="4"/>
      <c r="C847" s="4"/>
      <c r="D847" s="4"/>
    </row>
    <row r="848" spans="1:4" ht="12.75" customHeight="1" x14ac:dyDescent="0.2">
      <c r="A848" s="5"/>
      <c r="B848" s="4"/>
      <c r="C848" s="4"/>
      <c r="D848" s="4"/>
    </row>
    <row r="849" spans="1:4" ht="12.75" customHeight="1" x14ac:dyDescent="0.2">
      <c r="A849" s="5"/>
      <c r="B849" s="4"/>
      <c r="C849" s="4"/>
      <c r="D849" s="4"/>
    </row>
    <row r="850" spans="1:4" ht="12.75" customHeight="1" x14ac:dyDescent="0.2">
      <c r="A850" s="5"/>
      <c r="B850" s="4"/>
      <c r="C850" s="4"/>
      <c r="D850" s="4"/>
    </row>
    <row r="851" spans="1:4" ht="12.75" customHeight="1" x14ac:dyDescent="0.2">
      <c r="A851" s="5"/>
      <c r="B851" s="4"/>
      <c r="C851" s="4"/>
      <c r="D851" s="4"/>
    </row>
    <row r="852" spans="1:4" ht="12.75" customHeight="1" x14ac:dyDescent="0.2">
      <c r="A852" s="5"/>
      <c r="B852" s="4"/>
      <c r="C852" s="4"/>
      <c r="D852" s="4"/>
    </row>
    <row r="853" spans="1:4" ht="12.75" customHeight="1" x14ac:dyDescent="0.2">
      <c r="A853" s="5"/>
      <c r="B853" s="4"/>
      <c r="C853" s="4"/>
      <c r="D853" s="4"/>
    </row>
    <row r="854" spans="1:4" ht="12.75" customHeight="1" x14ac:dyDescent="0.2">
      <c r="A854" s="5"/>
      <c r="B854" s="4"/>
      <c r="C854" s="4"/>
      <c r="D854" s="4"/>
    </row>
    <row r="855" spans="1:4" ht="12.75" customHeight="1" x14ac:dyDescent="0.2">
      <c r="A855" s="5"/>
      <c r="B855" s="4"/>
      <c r="C855" s="4"/>
      <c r="D855" s="4"/>
    </row>
    <row r="856" spans="1:4" ht="12.75" customHeight="1" x14ac:dyDescent="0.2">
      <c r="A856" s="5"/>
      <c r="B856" s="4"/>
      <c r="C856" s="4"/>
      <c r="D856" s="4"/>
    </row>
    <row r="857" spans="1:4" ht="12.75" customHeight="1" x14ac:dyDescent="0.2">
      <c r="A857" s="5"/>
      <c r="B857" s="4"/>
      <c r="C857" s="4"/>
      <c r="D857" s="4"/>
    </row>
    <row r="858" spans="1:4" ht="12.75" customHeight="1" x14ac:dyDescent="0.2">
      <c r="A858" s="5"/>
      <c r="B858" s="4"/>
      <c r="C858" s="4"/>
      <c r="D858" s="4"/>
    </row>
    <row r="859" spans="1:4" ht="12.75" customHeight="1" x14ac:dyDescent="0.2">
      <c r="A859" s="5"/>
      <c r="B859" s="4"/>
      <c r="C859" s="4"/>
      <c r="D859" s="4"/>
    </row>
    <row r="860" spans="1:4" ht="12.75" customHeight="1" x14ac:dyDescent="0.2">
      <c r="A860" s="5"/>
      <c r="B860" s="4"/>
      <c r="C860" s="4"/>
      <c r="D860" s="4"/>
    </row>
    <row r="861" spans="1:4" ht="12.75" customHeight="1" x14ac:dyDescent="0.2">
      <c r="A861" s="5"/>
      <c r="B861" s="4"/>
      <c r="C861" s="4"/>
      <c r="D861" s="4"/>
    </row>
    <row r="862" spans="1:4" ht="12.75" customHeight="1" x14ac:dyDescent="0.2">
      <c r="A862" s="5"/>
      <c r="B862" s="4"/>
      <c r="C862" s="4"/>
      <c r="D862" s="4"/>
    </row>
    <row r="863" spans="1:4" ht="12.75" customHeight="1" x14ac:dyDescent="0.2">
      <c r="A863" s="5"/>
      <c r="B863" s="4"/>
      <c r="C863" s="4"/>
      <c r="D863" s="4"/>
    </row>
    <row r="864" spans="1:4" ht="12.75" customHeight="1" x14ac:dyDescent="0.2">
      <c r="A864" s="5"/>
      <c r="B864" s="4"/>
      <c r="C864" s="4"/>
      <c r="D864" s="4"/>
    </row>
    <row r="865" spans="1:4" ht="12.75" customHeight="1" x14ac:dyDescent="0.2">
      <c r="A865" s="5"/>
      <c r="B865" s="4"/>
      <c r="C865" s="4"/>
      <c r="D865" s="4"/>
    </row>
    <row r="866" spans="1:4" ht="12.75" customHeight="1" x14ac:dyDescent="0.2">
      <c r="A866" s="5"/>
      <c r="B866" s="4"/>
      <c r="C866" s="4"/>
      <c r="D866" s="4"/>
    </row>
    <row r="867" spans="1:4" ht="12.75" customHeight="1" x14ac:dyDescent="0.2">
      <c r="A867" s="5"/>
      <c r="B867" s="4"/>
      <c r="C867" s="4"/>
      <c r="D867" s="4"/>
    </row>
    <row r="868" spans="1:4" ht="12.75" customHeight="1" x14ac:dyDescent="0.2">
      <c r="A868" s="5"/>
      <c r="B868" s="4"/>
      <c r="C868" s="4"/>
      <c r="D868" s="4"/>
    </row>
    <row r="869" spans="1:4" ht="12.75" customHeight="1" x14ac:dyDescent="0.2">
      <c r="A869" s="5"/>
      <c r="B869" s="4"/>
      <c r="C869" s="4"/>
      <c r="D869" s="4"/>
    </row>
    <row r="870" spans="1:4" ht="12.75" customHeight="1" x14ac:dyDescent="0.2">
      <c r="A870" s="5"/>
      <c r="B870" s="4"/>
      <c r="C870" s="4"/>
      <c r="D870" s="4"/>
    </row>
    <row r="871" spans="1:4" ht="12.75" customHeight="1" x14ac:dyDescent="0.2">
      <c r="A871" s="5"/>
      <c r="B871" s="4"/>
      <c r="C871" s="4"/>
      <c r="D871" s="4"/>
    </row>
    <row r="872" spans="1:4" ht="12.75" customHeight="1" x14ac:dyDescent="0.2">
      <c r="A872" s="5"/>
      <c r="B872" s="4"/>
      <c r="C872" s="4"/>
      <c r="D872" s="4"/>
    </row>
    <row r="873" spans="1:4" ht="12.75" customHeight="1" x14ac:dyDescent="0.2">
      <c r="A873" s="5"/>
      <c r="B873" s="4"/>
      <c r="C873" s="4"/>
      <c r="D873" s="4"/>
    </row>
    <row r="874" spans="1:4" ht="12.75" customHeight="1" x14ac:dyDescent="0.2">
      <c r="A874" s="5"/>
      <c r="B874" s="4"/>
      <c r="C874" s="4"/>
      <c r="D874" s="4"/>
    </row>
    <row r="875" spans="1:4" ht="12.75" customHeight="1" x14ac:dyDescent="0.2">
      <c r="A875" s="5"/>
      <c r="B875" s="4"/>
      <c r="C875" s="4"/>
      <c r="D875" s="4"/>
    </row>
    <row r="876" spans="1:4" ht="12.75" customHeight="1" x14ac:dyDescent="0.2">
      <c r="A876" s="5"/>
      <c r="B876" s="4"/>
      <c r="C876" s="4"/>
      <c r="D876" s="4"/>
    </row>
    <row r="877" spans="1:4" ht="12.75" customHeight="1" x14ac:dyDescent="0.2">
      <c r="A877" s="5"/>
      <c r="B877" s="4"/>
      <c r="C877" s="4"/>
      <c r="D877" s="4"/>
    </row>
    <row r="878" spans="1:4" ht="12.75" customHeight="1" x14ac:dyDescent="0.2">
      <c r="A878" s="5"/>
      <c r="B878" s="4"/>
      <c r="C878" s="4"/>
      <c r="D878" s="4"/>
    </row>
    <row r="879" spans="1:4" ht="12.75" customHeight="1" x14ac:dyDescent="0.2">
      <c r="A879" s="5"/>
      <c r="B879" s="4"/>
      <c r="C879" s="4"/>
      <c r="D879" s="4"/>
    </row>
    <row r="880" spans="1:4" ht="12.75" customHeight="1" x14ac:dyDescent="0.2">
      <c r="A880" s="5"/>
      <c r="B880" s="4"/>
      <c r="C880" s="4"/>
      <c r="D880" s="4"/>
    </row>
    <row r="881" spans="1:4" ht="12.75" customHeight="1" x14ac:dyDescent="0.2">
      <c r="A881" s="5"/>
      <c r="B881" s="4"/>
      <c r="C881" s="4"/>
      <c r="D881" s="4"/>
    </row>
    <row r="882" spans="1:4" ht="12.75" customHeight="1" x14ac:dyDescent="0.2">
      <c r="A882" s="5"/>
      <c r="B882" s="4"/>
      <c r="C882" s="4"/>
      <c r="D882" s="4"/>
    </row>
    <row r="883" spans="1:4" ht="12.75" customHeight="1" x14ac:dyDescent="0.2">
      <c r="A883" s="5"/>
      <c r="B883" s="4"/>
      <c r="C883" s="4"/>
      <c r="D883" s="4"/>
    </row>
    <row r="884" spans="1:4" ht="12.75" customHeight="1" x14ac:dyDescent="0.2">
      <c r="A884" s="5"/>
      <c r="B884" s="4"/>
      <c r="C884" s="4"/>
      <c r="D884" s="4"/>
    </row>
    <row r="885" spans="1:4" ht="12.75" customHeight="1" x14ac:dyDescent="0.2">
      <c r="A885" s="5"/>
      <c r="B885" s="4"/>
      <c r="C885" s="4"/>
      <c r="D885" s="4"/>
    </row>
    <row r="886" spans="1:4" ht="12.75" customHeight="1" x14ac:dyDescent="0.2">
      <c r="A886" s="5"/>
      <c r="B886" s="4"/>
      <c r="C886" s="4"/>
      <c r="D886" s="4"/>
    </row>
    <row r="887" spans="1:4" ht="12.75" customHeight="1" x14ac:dyDescent="0.2">
      <c r="A887" s="5"/>
      <c r="B887" s="4"/>
      <c r="C887" s="4"/>
      <c r="D887" s="4"/>
    </row>
    <row r="888" spans="1:4" ht="12.75" customHeight="1" x14ac:dyDescent="0.2">
      <c r="A888" s="5"/>
      <c r="B888" s="4"/>
      <c r="C888" s="4"/>
      <c r="D888" s="4"/>
    </row>
    <row r="889" spans="1:4" ht="12.75" customHeight="1" x14ac:dyDescent="0.2">
      <c r="A889" s="5"/>
      <c r="B889" s="4"/>
      <c r="C889" s="4"/>
      <c r="D889" s="4"/>
    </row>
    <row r="890" spans="1:4" ht="12.75" customHeight="1" x14ac:dyDescent="0.2">
      <c r="A890" s="5"/>
      <c r="B890" s="4"/>
      <c r="C890" s="4"/>
      <c r="D890" s="4"/>
    </row>
    <row r="891" spans="1:4" ht="12.75" customHeight="1" x14ac:dyDescent="0.2">
      <c r="A891" s="5"/>
      <c r="B891" s="4"/>
      <c r="C891" s="4"/>
      <c r="D891" s="4"/>
    </row>
    <row r="892" spans="1:4" ht="12.75" customHeight="1" x14ac:dyDescent="0.2">
      <c r="A892" s="5"/>
      <c r="B892" s="4"/>
      <c r="C892" s="4"/>
      <c r="D892" s="4"/>
    </row>
    <row r="893" spans="1:4" ht="12.75" customHeight="1" x14ac:dyDescent="0.2">
      <c r="A893" s="5"/>
      <c r="B893" s="4"/>
      <c r="C893" s="4"/>
      <c r="D893" s="4"/>
    </row>
    <row r="894" spans="1:4" ht="12.75" customHeight="1" x14ac:dyDescent="0.2">
      <c r="A894" s="5"/>
      <c r="B894" s="4"/>
      <c r="C894" s="4"/>
      <c r="D894" s="4"/>
    </row>
    <row r="895" spans="1:4" ht="12.75" customHeight="1" x14ac:dyDescent="0.2">
      <c r="A895" s="5"/>
      <c r="B895" s="4"/>
      <c r="C895" s="4"/>
      <c r="D895" s="4"/>
    </row>
    <row r="896" spans="1:4" ht="12.75" customHeight="1" x14ac:dyDescent="0.2">
      <c r="A896" s="5"/>
      <c r="B896" s="4"/>
      <c r="C896" s="4"/>
      <c r="D896" s="4"/>
    </row>
    <row r="897" spans="1:4" ht="12.75" customHeight="1" x14ac:dyDescent="0.2">
      <c r="A897" s="5"/>
      <c r="B897" s="4"/>
      <c r="C897" s="4"/>
      <c r="D897" s="4"/>
    </row>
    <row r="898" spans="1:4" ht="12.75" customHeight="1" x14ac:dyDescent="0.2">
      <c r="A898" s="5"/>
      <c r="B898" s="4"/>
      <c r="C898" s="4"/>
      <c r="D898" s="4"/>
    </row>
    <row r="899" spans="1:4" ht="12.75" customHeight="1" x14ac:dyDescent="0.2">
      <c r="A899" s="5"/>
      <c r="B899" s="4"/>
      <c r="C899" s="4"/>
      <c r="D899" s="4"/>
    </row>
    <row r="900" spans="1:4" ht="12.75" customHeight="1" x14ac:dyDescent="0.2">
      <c r="A900" s="5"/>
      <c r="B900" s="4"/>
      <c r="C900" s="4"/>
      <c r="D900" s="4"/>
    </row>
    <row r="901" spans="1:4" ht="12.75" customHeight="1" x14ac:dyDescent="0.2">
      <c r="A901" s="5"/>
      <c r="B901" s="4"/>
      <c r="C901" s="4"/>
      <c r="D901" s="4"/>
    </row>
    <row r="902" spans="1:4" ht="12.75" customHeight="1" x14ac:dyDescent="0.2">
      <c r="A902" s="5"/>
      <c r="B902" s="4"/>
      <c r="C902" s="4"/>
      <c r="D902" s="4"/>
    </row>
    <row r="903" spans="1:4" ht="12.75" customHeight="1" x14ac:dyDescent="0.2">
      <c r="A903" s="5"/>
      <c r="B903" s="4"/>
      <c r="C903" s="4"/>
      <c r="D903" s="4"/>
    </row>
    <row r="904" spans="1:4" ht="12.75" customHeight="1" x14ac:dyDescent="0.2">
      <c r="A904" s="5"/>
      <c r="B904" s="4"/>
      <c r="C904" s="4"/>
      <c r="D904" s="4"/>
    </row>
    <row r="905" spans="1:4" ht="12.75" customHeight="1" x14ac:dyDescent="0.2">
      <c r="A905" s="5"/>
      <c r="B905" s="4"/>
      <c r="C905" s="4"/>
      <c r="D905" s="4"/>
    </row>
    <row r="906" spans="1:4" ht="12.75" customHeight="1" x14ac:dyDescent="0.2">
      <c r="A906" s="5"/>
      <c r="B906" s="4"/>
      <c r="C906" s="4"/>
      <c r="D906" s="4"/>
    </row>
    <row r="907" spans="1:4" ht="12.75" customHeight="1" x14ac:dyDescent="0.2">
      <c r="A907" s="5"/>
      <c r="B907" s="4"/>
      <c r="C907" s="4"/>
      <c r="D907" s="4"/>
    </row>
    <row r="908" spans="1:4" ht="12.75" customHeight="1" x14ac:dyDescent="0.2">
      <c r="A908" s="5"/>
      <c r="B908" s="4"/>
      <c r="C908" s="4"/>
      <c r="D908" s="4"/>
    </row>
    <row r="909" spans="1:4" ht="12.75" customHeight="1" x14ac:dyDescent="0.2">
      <c r="A909" s="5"/>
      <c r="B909" s="4"/>
      <c r="C909" s="4"/>
      <c r="D909" s="4"/>
    </row>
    <row r="910" spans="1:4" ht="12.75" customHeight="1" x14ac:dyDescent="0.2">
      <c r="A910" s="5"/>
      <c r="B910" s="4"/>
      <c r="C910" s="4"/>
      <c r="D910" s="4"/>
    </row>
    <row r="911" spans="1:4" ht="12.75" customHeight="1" x14ac:dyDescent="0.2">
      <c r="A911" s="5"/>
      <c r="B911" s="4"/>
      <c r="C911" s="4"/>
      <c r="D911" s="4"/>
    </row>
    <row r="912" spans="1:4" ht="12.75" customHeight="1" x14ac:dyDescent="0.2">
      <c r="A912" s="5"/>
      <c r="B912" s="4"/>
      <c r="C912" s="4"/>
      <c r="D912" s="4"/>
    </row>
    <row r="913" spans="1:4" ht="12.75" customHeight="1" x14ac:dyDescent="0.2">
      <c r="A913" s="5"/>
      <c r="B913" s="4"/>
      <c r="C913" s="4"/>
      <c r="D913" s="4"/>
    </row>
    <row r="914" spans="1:4" ht="12.75" customHeight="1" x14ac:dyDescent="0.2">
      <c r="A914" s="5"/>
      <c r="B914" s="4"/>
      <c r="C914" s="4"/>
      <c r="D914" s="4"/>
    </row>
    <row r="915" spans="1:4" ht="12.75" customHeight="1" x14ac:dyDescent="0.2">
      <c r="A915" s="5"/>
      <c r="B915" s="4"/>
      <c r="C915" s="4"/>
      <c r="D915" s="4"/>
    </row>
    <row r="916" spans="1:4" ht="12.75" customHeight="1" x14ac:dyDescent="0.2">
      <c r="A916" s="5"/>
      <c r="B916" s="4"/>
      <c r="C916" s="4"/>
      <c r="D916" s="4"/>
    </row>
    <row r="917" spans="1:4" ht="12.75" customHeight="1" x14ac:dyDescent="0.2">
      <c r="A917" s="5"/>
      <c r="B917" s="4"/>
      <c r="C917" s="4"/>
      <c r="D917" s="4"/>
    </row>
    <row r="918" spans="1:4" ht="12.75" customHeight="1" x14ac:dyDescent="0.2">
      <c r="A918" s="5"/>
      <c r="B918" s="4"/>
      <c r="C918" s="4"/>
      <c r="D918" s="4"/>
    </row>
    <row r="919" spans="1:4" ht="12.75" customHeight="1" x14ac:dyDescent="0.2">
      <c r="A919" s="5"/>
      <c r="B919" s="4"/>
      <c r="C919" s="4"/>
      <c r="D919" s="4"/>
    </row>
    <row r="920" spans="1:4" ht="12.75" customHeight="1" x14ac:dyDescent="0.2">
      <c r="A920" s="5"/>
      <c r="B920" s="4"/>
      <c r="C920" s="4"/>
      <c r="D920" s="4"/>
    </row>
    <row r="921" spans="1:4" ht="12.75" customHeight="1" x14ac:dyDescent="0.2">
      <c r="A921" s="5"/>
      <c r="B921" s="4"/>
      <c r="C921" s="4"/>
      <c r="D921" s="4"/>
    </row>
    <row r="922" spans="1:4" ht="12.75" customHeight="1" x14ac:dyDescent="0.2">
      <c r="A922" s="5"/>
      <c r="B922" s="4"/>
      <c r="C922" s="4"/>
      <c r="D922" s="4"/>
    </row>
    <row r="923" spans="1:4" ht="12.75" customHeight="1" x14ac:dyDescent="0.2">
      <c r="A923" s="5"/>
      <c r="B923" s="4"/>
      <c r="C923" s="4"/>
      <c r="D923" s="4"/>
    </row>
    <row r="924" spans="1:4" ht="12.75" customHeight="1" x14ac:dyDescent="0.2">
      <c r="A924" s="5"/>
      <c r="B924" s="4"/>
      <c r="C924" s="4"/>
      <c r="D924" s="4"/>
    </row>
    <row r="925" spans="1:4" ht="12.75" customHeight="1" x14ac:dyDescent="0.2">
      <c r="A925" s="5"/>
      <c r="B925" s="4"/>
      <c r="C925" s="4"/>
      <c r="D925" s="4"/>
    </row>
    <row r="926" spans="1:4" ht="12.75" customHeight="1" x14ac:dyDescent="0.2">
      <c r="A926" s="5"/>
      <c r="B926" s="4"/>
      <c r="C926" s="4"/>
      <c r="D926" s="4"/>
    </row>
    <row r="927" spans="1:4" ht="12.75" customHeight="1" x14ac:dyDescent="0.2">
      <c r="A927" s="5"/>
      <c r="B927" s="4"/>
      <c r="C927" s="4"/>
      <c r="D927" s="4"/>
    </row>
    <row r="928" spans="1:4" ht="12.75" customHeight="1" x14ac:dyDescent="0.2">
      <c r="A928" s="5"/>
      <c r="B928" s="4"/>
      <c r="C928" s="4"/>
      <c r="D928" s="4"/>
    </row>
    <row r="929" spans="1:4" ht="12.75" customHeight="1" x14ac:dyDescent="0.2">
      <c r="A929" s="5"/>
      <c r="B929" s="4"/>
      <c r="C929" s="4"/>
      <c r="D929" s="4"/>
    </row>
    <row r="930" spans="1:4" ht="12.75" customHeight="1" x14ac:dyDescent="0.2">
      <c r="A930" s="5"/>
      <c r="B930" s="4"/>
      <c r="C930" s="4"/>
      <c r="D930" s="4"/>
    </row>
    <row r="931" spans="1:4" ht="12.75" customHeight="1" x14ac:dyDescent="0.2">
      <c r="A931" s="5"/>
      <c r="B931" s="4"/>
      <c r="C931" s="4"/>
      <c r="D931" s="4"/>
    </row>
    <row r="932" spans="1:4" ht="12.75" customHeight="1" x14ac:dyDescent="0.2">
      <c r="A932" s="5"/>
      <c r="B932" s="4"/>
      <c r="C932" s="4"/>
      <c r="D932" s="4"/>
    </row>
    <row r="933" spans="1:4" ht="12.75" customHeight="1" x14ac:dyDescent="0.2">
      <c r="A933" s="5"/>
      <c r="B933" s="4"/>
      <c r="C933" s="4"/>
      <c r="D933" s="4"/>
    </row>
    <row r="934" spans="1:4" ht="12.75" customHeight="1" x14ac:dyDescent="0.2">
      <c r="A934" s="5"/>
      <c r="B934" s="4"/>
      <c r="C934" s="4"/>
      <c r="D934" s="4"/>
    </row>
    <row r="935" spans="1:4" ht="12.75" customHeight="1" x14ac:dyDescent="0.2">
      <c r="A935" s="5"/>
      <c r="B935" s="4"/>
      <c r="C935" s="4"/>
      <c r="D935" s="4"/>
    </row>
    <row r="936" spans="1:4" ht="12.75" customHeight="1" x14ac:dyDescent="0.2">
      <c r="A936" s="5"/>
      <c r="B936" s="4"/>
      <c r="C936" s="4"/>
      <c r="D936" s="4"/>
    </row>
    <row r="937" spans="1:4" ht="12.75" customHeight="1" x14ac:dyDescent="0.2">
      <c r="A937" s="5"/>
      <c r="B937" s="4"/>
      <c r="C937" s="4"/>
      <c r="D937" s="4"/>
    </row>
    <row r="938" spans="1:4" ht="12.75" customHeight="1" x14ac:dyDescent="0.2">
      <c r="A938" s="5"/>
      <c r="B938" s="4"/>
      <c r="C938" s="4"/>
      <c r="D938" s="4"/>
    </row>
    <row r="939" spans="1:4" ht="12.75" customHeight="1" x14ac:dyDescent="0.2">
      <c r="A939" s="5"/>
      <c r="B939" s="4"/>
      <c r="C939" s="4"/>
      <c r="D939" s="4"/>
    </row>
    <row r="940" spans="1:4" ht="12.75" customHeight="1" x14ac:dyDescent="0.2">
      <c r="A940" s="5"/>
      <c r="B940" s="4"/>
      <c r="C940" s="4"/>
      <c r="D940" s="4"/>
    </row>
    <row r="941" spans="1:4" ht="12.75" customHeight="1" x14ac:dyDescent="0.2">
      <c r="A941" s="5"/>
      <c r="B941" s="4"/>
      <c r="C941" s="4"/>
      <c r="D941" s="4"/>
    </row>
    <row r="942" spans="1:4" ht="12.75" customHeight="1" x14ac:dyDescent="0.2">
      <c r="A942" s="5"/>
      <c r="B942" s="4"/>
      <c r="C942" s="4"/>
      <c r="D942" s="4"/>
    </row>
    <row r="943" spans="1:4" ht="12.75" customHeight="1" x14ac:dyDescent="0.2">
      <c r="A943" s="5"/>
      <c r="B943" s="4"/>
      <c r="C943" s="4"/>
      <c r="D943" s="4"/>
    </row>
    <row r="944" spans="1:4" ht="12.75" customHeight="1" x14ac:dyDescent="0.2">
      <c r="A944" s="5"/>
      <c r="B944" s="4"/>
      <c r="C944" s="4"/>
      <c r="D944" s="4"/>
    </row>
    <row r="945" spans="1:4" ht="12.75" customHeight="1" x14ac:dyDescent="0.2">
      <c r="A945" s="5"/>
      <c r="B945" s="4"/>
      <c r="C945" s="4"/>
      <c r="D945" s="4"/>
    </row>
    <row r="946" spans="1:4" ht="12.75" customHeight="1" x14ac:dyDescent="0.2">
      <c r="A946" s="5"/>
      <c r="B946" s="4"/>
      <c r="C946" s="4"/>
      <c r="D946" s="4"/>
    </row>
    <row r="947" spans="1:4" ht="12.75" customHeight="1" x14ac:dyDescent="0.2">
      <c r="A947" s="5"/>
      <c r="B947" s="4"/>
      <c r="C947" s="4"/>
      <c r="D947" s="4"/>
    </row>
    <row r="948" spans="1:4" ht="12.75" customHeight="1" x14ac:dyDescent="0.2">
      <c r="A948" s="5"/>
      <c r="B948" s="4"/>
      <c r="C948" s="4"/>
      <c r="D948" s="4"/>
    </row>
    <row r="949" spans="1:4" ht="12.75" customHeight="1" x14ac:dyDescent="0.2">
      <c r="A949" s="5"/>
      <c r="B949" s="4"/>
      <c r="C949" s="4"/>
      <c r="D949" s="4"/>
    </row>
    <row r="950" spans="1:4" ht="12.75" customHeight="1" x14ac:dyDescent="0.2">
      <c r="A950" s="5"/>
      <c r="B950" s="4"/>
      <c r="C950" s="4"/>
      <c r="D950" s="4"/>
    </row>
    <row r="951" spans="1:4" ht="12.75" customHeight="1" x14ac:dyDescent="0.2">
      <c r="A951" s="5"/>
      <c r="B951" s="4"/>
      <c r="C951" s="4"/>
      <c r="D951" s="4"/>
    </row>
    <row r="952" spans="1:4" ht="12.75" customHeight="1" x14ac:dyDescent="0.2">
      <c r="A952" s="5"/>
      <c r="B952" s="4"/>
      <c r="C952" s="4"/>
      <c r="D952" s="4"/>
    </row>
    <row r="953" spans="1:4" ht="12.75" customHeight="1" x14ac:dyDescent="0.2">
      <c r="A953" s="5"/>
      <c r="B953" s="4"/>
      <c r="C953" s="4"/>
      <c r="D953" s="4"/>
    </row>
    <row r="954" spans="1:4" ht="12.75" customHeight="1" x14ac:dyDescent="0.2">
      <c r="A954" s="5"/>
      <c r="B954" s="4"/>
      <c r="C954" s="4"/>
      <c r="D954" s="4"/>
    </row>
    <row r="955" spans="1:4" ht="12.75" customHeight="1" x14ac:dyDescent="0.2">
      <c r="A955" s="5"/>
      <c r="B955" s="4"/>
      <c r="C955" s="4"/>
      <c r="D955" s="4"/>
    </row>
    <row r="956" spans="1:4" ht="12.75" customHeight="1" x14ac:dyDescent="0.2">
      <c r="A956" s="5"/>
      <c r="B956" s="4"/>
      <c r="C956" s="4"/>
      <c r="D956" s="4"/>
    </row>
    <row r="957" spans="1:4" ht="12.75" customHeight="1" x14ac:dyDescent="0.2">
      <c r="A957" s="5"/>
      <c r="B957" s="4"/>
      <c r="C957" s="4"/>
      <c r="D957" s="4"/>
    </row>
    <row r="958" spans="1:4" ht="12.75" customHeight="1" x14ac:dyDescent="0.2">
      <c r="A958" s="5"/>
      <c r="B958" s="4"/>
      <c r="C958" s="4"/>
      <c r="D958" s="4"/>
    </row>
    <row r="959" spans="1:4" ht="12.75" customHeight="1" x14ac:dyDescent="0.2">
      <c r="A959" s="5"/>
      <c r="B959" s="4"/>
      <c r="C959" s="4"/>
      <c r="D959" s="4"/>
    </row>
    <row r="960" spans="1:4" ht="12.75" customHeight="1" x14ac:dyDescent="0.2">
      <c r="A960" s="5"/>
      <c r="B960" s="4"/>
      <c r="C960" s="4"/>
      <c r="D960" s="4"/>
    </row>
    <row r="961" spans="1:4" ht="12.75" customHeight="1" x14ac:dyDescent="0.2">
      <c r="A961" s="5"/>
      <c r="B961" s="4"/>
      <c r="C961" s="4"/>
      <c r="D961" s="4"/>
    </row>
    <row r="962" spans="1:4" ht="12.75" customHeight="1" x14ac:dyDescent="0.2">
      <c r="A962" s="5"/>
      <c r="B962" s="4"/>
      <c r="C962" s="4"/>
      <c r="D962" s="4"/>
    </row>
    <row r="963" spans="1:4" ht="12.75" customHeight="1" x14ac:dyDescent="0.2">
      <c r="A963" s="5"/>
      <c r="B963" s="4"/>
      <c r="C963" s="4"/>
      <c r="D963" s="4"/>
    </row>
    <row r="964" spans="1:4" ht="12.75" customHeight="1" x14ac:dyDescent="0.2">
      <c r="A964" s="5"/>
      <c r="B964" s="4"/>
      <c r="C964" s="4"/>
      <c r="D964" s="4"/>
    </row>
    <row r="965" spans="1:4" ht="12.75" customHeight="1" x14ac:dyDescent="0.2">
      <c r="A965" s="5"/>
      <c r="B965" s="4"/>
      <c r="C965" s="4"/>
      <c r="D965" s="4"/>
    </row>
    <row r="966" spans="1:4" ht="12.75" customHeight="1" x14ac:dyDescent="0.2">
      <c r="A966" s="5"/>
      <c r="B966" s="4"/>
      <c r="C966" s="4"/>
      <c r="D966" s="4"/>
    </row>
    <row r="967" spans="1:4" ht="12.75" customHeight="1" x14ac:dyDescent="0.2">
      <c r="A967" s="5"/>
      <c r="B967" s="4"/>
      <c r="C967" s="4"/>
      <c r="D967" s="4"/>
    </row>
    <row r="968" spans="1:4" ht="12.75" customHeight="1" x14ac:dyDescent="0.2">
      <c r="A968" s="5"/>
      <c r="B968" s="4"/>
      <c r="C968" s="4"/>
      <c r="D968" s="4"/>
    </row>
    <row r="969" spans="1:4" ht="12.75" customHeight="1" x14ac:dyDescent="0.2">
      <c r="A969" s="5"/>
      <c r="B969" s="4"/>
      <c r="C969" s="4"/>
      <c r="D969" s="4"/>
    </row>
    <row r="970" spans="1:4" ht="12.75" customHeight="1" x14ac:dyDescent="0.2">
      <c r="A970" s="5"/>
      <c r="B970" s="4"/>
      <c r="C970" s="4"/>
      <c r="D970" s="4"/>
    </row>
    <row r="971" spans="1:4" ht="12.75" customHeight="1" x14ac:dyDescent="0.2">
      <c r="A971" s="5"/>
      <c r="B971" s="4"/>
      <c r="C971" s="4"/>
      <c r="D971" s="4"/>
    </row>
    <row r="972" spans="1:4" ht="12.75" customHeight="1" x14ac:dyDescent="0.2">
      <c r="A972" s="5"/>
      <c r="B972" s="4"/>
      <c r="C972" s="4"/>
      <c r="D972" s="4"/>
    </row>
    <row r="973" spans="1:4" ht="12.75" customHeight="1" x14ac:dyDescent="0.2">
      <c r="A973" s="5"/>
      <c r="B973" s="4"/>
      <c r="C973" s="4"/>
      <c r="D973" s="4"/>
    </row>
    <row r="974" spans="1:4" ht="12.75" customHeight="1" x14ac:dyDescent="0.2">
      <c r="A974" s="5"/>
      <c r="B974" s="4"/>
      <c r="C974" s="4"/>
      <c r="D974" s="4"/>
    </row>
    <row r="975" spans="1:4" ht="12.75" customHeight="1" x14ac:dyDescent="0.2">
      <c r="A975" s="5"/>
      <c r="B975" s="4"/>
      <c r="C975" s="4"/>
      <c r="D975" s="4"/>
    </row>
    <row r="976" spans="1:4" ht="12.75" customHeight="1" x14ac:dyDescent="0.2">
      <c r="A976" s="5"/>
      <c r="B976" s="4"/>
      <c r="C976" s="4"/>
      <c r="D976" s="4"/>
    </row>
    <row r="977" spans="1:4" ht="12.75" customHeight="1" x14ac:dyDescent="0.2">
      <c r="A977" s="5"/>
      <c r="B977" s="4"/>
      <c r="C977" s="4"/>
      <c r="D977" s="4"/>
    </row>
    <row r="978" spans="1:4" ht="12.75" customHeight="1" x14ac:dyDescent="0.2">
      <c r="A978" s="5"/>
      <c r="B978" s="4"/>
      <c r="C978" s="4"/>
      <c r="D978" s="4"/>
    </row>
    <row r="979" spans="1:4" ht="12.75" customHeight="1" x14ac:dyDescent="0.2">
      <c r="A979" s="5"/>
      <c r="B979" s="4"/>
      <c r="C979" s="4"/>
      <c r="D979" s="4"/>
    </row>
    <row r="980" spans="1:4" ht="12.75" customHeight="1" x14ac:dyDescent="0.2">
      <c r="A980" s="5"/>
      <c r="B980" s="4"/>
      <c r="C980" s="4"/>
      <c r="D980" s="4"/>
    </row>
    <row r="981" spans="1:4" ht="12.75" customHeight="1" x14ac:dyDescent="0.2">
      <c r="A981" s="5"/>
      <c r="B981" s="4"/>
      <c r="C981" s="4"/>
      <c r="D981" s="4"/>
    </row>
    <row r="982" spans="1:4" ht="12.75" customHeight="1" x14ac:dyDescent="0.2">
      <c r="A982" s="5"/>
      <c r="B982" s="4"/>
      <c r="C982" s="4"/>
      <c r="D982" s="4"/>
    </row>
    <row r="983" spans="1:4" ht="12.75" customHeight="1" x14ac:dyDescent="0.2">
      <c r="A983" s="5"/>
      <c r="B983" s="4"/>
      <c r="C983" s="4"/>
      <c r="D983" s="4"/>
    </row>
    <row r="984" spans="1:4" ht="12.75" customHeight="1" x14ac:dyDescent="0.2">
      <c r="A984" s="5"/>
      <c r="B984" s="4"/>
      <c r="C984" s="4"/>
      <c r="D984" s="4"/>
    </row>
    <row r="985" spans="1:4" ht="12.75" customHeight="1" x14ac:dyDescent="0.2">
      <c r="A985" s="5"/>
      <c r="B985" s="4"/>
      <c r="C985" s="4"/>
      <c r="D985" s="4"/>
    </row>
    <row r="986" spans="1:4" ht="12.75" customHeight="1" x14ac:dyDescent="0.2">
      <c r="A986" s="5"/>
      <c r="B986" s="4"/>
      <c r="C986" s="4"/>
      <c r="D986" s="4"/>
    </row>
    <row r="987" spans="1:4" ht="12.75" customHeight="1" x14ac:dyDescent="0.2">
      <c r="A987" s="5"/>
      <c r="B987" s="4"/>
      <c r="C987" s="4"/>
      <c r="D987" s="4"/>
    </row>
    <row r="988" spans="1:4" ht="12.75" customHeight="1" x14ac:dyDescent="0.2">
      <c r="A988" s="5"/>
      <c r="B988" s="4"/>
      <c r="C988" s="4"/>
      <c r="D988" s="4"/>
    </row>
    <row r="989" spans="1:4" ht="12.75" customHeight="1" x14ac:dyDescent="0.2">
      <c r="A989" s="5"/>
      <c r="B989" s="4"/>
      <c r="C989" s="4"/>
      <c r="D989" s="4"/>
    </row>
    <row r="990" spans="1:4" ht="12.75" customHeight="1" x14ac:dyDescent="0.2">
      <c r="A990" s="5"/>
      <c r="B990" s="4"/>
      <c r="C990" s="4"/>
      <c r="D990" s="4"/>
    </row>
    <row r="991" spans="1:4" ht="12.75" customHeight="1" x14ac:dyDescent="0.2">
      <c r="A991" s="5"/>
      <c r="B991" s="4"/>
      <c r="C991" s="4"/>
      <c r="D991" s="4"/>
    </row>
    <row r="992" spans="1:4" ht="12.75" customHeight="1" x14ac:dyDescent="0.2">
      <c r="A992" s="5"/>
      <c r="B992" s="4"/>
      <c r="C992" s="4"/>
      <c r="D992" s="4"/>
    </row>
    <row r="993" spans="1:4" ht="12.75" customHeight="1" x14ac:dyDescent="0.2">
      <c r="A993" s="5"/>
      <c r="B993" s="4"/>
      <c r="C993" s="4"/>
      <c r="D993" s="4"/>
    </row>
    <row r="994" spans="1:4" ht="12.75" customHeight="1" x14ac:dyDescent="0.2">
      <c r="A994" s="5"/>
      <c r="B994" s="4"/>
      <c r="C994" s="4"/>
      <c r="D994" s="4"/>
    </row>
    <row r="995" spans="1:4" ht="12.75" customHeight="1" x14ac:dyDescent="0.2">
      <c r="A995" s="5"/>
      <c r="B995" s="4"/>
      <c r="C995" s="4"/>
      <c r="D995" s="4"/>
    </row>
    <row r="996" spans="1:4" ht="12.75" customHeight="1" x14ac:dyDescent="0.2">
      <c r="A996" s="5"/>
      <c r="B996" s="4"/>
      <c r="C996" s="4"/>
      <c r="D996" s="4"/>
    </row>
    <row r="997" spans="1:4" ht="12.75" customHeight="1" x14ac:dyDescent="0.2">
      <c r="A997" s="5"/>
      <c r="B997" s="4"/>
      <c r="C997" s="4"/>
      <c r="D997" s="4"/>
    </row>
    <row r="998" spans="1:4" ht="12.75" customHeight="1" x14ac:dyDescent="0.2">
      <c r="A998" s="5"/>
      <c r="B998" s="4"/>
      <c r="C998" s="4"/>
      <c r="D998" s="4"/>
    </row>
    <row r="999" spans="1:4" ht="12.75" customHeight="1" x14ac:dyDescent="0.2">
      <c r="A999" s="5"/>
      <c r="B999" s="4"/>
      <c r="C999" s="4"/>
      <c r="D999" s="4"/>
    </row>
  </sheetData>
  <mergeCells count="34">
    <mergeCell ref="J23:K23"/>
    <mergeCell ref="F10:I10"/>
    <mergeCell ref="F12:I12"/>
    <mergeCell ref="F8:I8"/>
    <mergeCell ref="F9:I9"/>
    <mergeCell ref="E5:I5"/>
    <mergeCell ref="F11:I11"/>
    <mergeCell ref="F13:I13"/>
    <mergeCell ref="A7:K7"/>
    <mergeCell ref="B30:C30"/>
    <mergeCell ref="F14:I14"/>
    <mergeCell ref="F15:I15"/>
    <mergeCell ref="F16:I16"/>
    <mergeCell ref="F17:I17"/>
    <mergeCell ref="F18:I18"/>
    <mergeCell ref="F20:I20"/>
    <mergeCell ref="F22:I22"/>
    <mergeCell ref="A23:B23"/>
    <mergeCell ref="C23:D23"/>
    <mergeCell ref="F19:I19"/>
    <mergeCell ref="B27:C27"/>
    <mergeCell ref="F21:I21"/>
    <mergeCell ref="E23:I23"/>
    <mergeCell ref="J4:K4"/>
    <mergeCell ref="J5:K5"/>
    <mergeCell ref="A1:K1"/>
    <mergeCell ref="A2:K2"/>
    <mergeCell ref="A3:K3"/>
    <mergeCell ref="C5:D5"/>
    <mergeCell ref="A4:A6"/>
    <mergeCell ref="B4:B5"/>
    <mergeCell ref="C4:D4"/>
    <mergeCell ref="F6:I6"/>
    <mergeCell ref="E4:I4"/>
  </mergeCells>
  <printOptions horizontalCentered="1" verticalCentered="1"/>
  <pageMargins left="0.59055118110236227" right="0.59055118110236227" top="0.59055118110236227" bottom="0.59055118110236227" header="0" footer="0"/>
  <pageSetup paperSize="14"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
  <sheetViews>
    <sheetView topLeftCell="A26" zoomScale="70" zoomScaleNormal="70" workbookViewId="0">
      <selection activeCell="X62" sqref="X62"/>
    </sheetView>
  </sheetViews>
  <sheetFormatPr baseColWidth="10"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12B0-94BB-43EE-985B-69555369B90D}">
  <sheetPr>
    <tabColor rgb="FFC2D69B"/>
  </sheetPr>
  <dimension ref="A1:H79"/>
  <sheetViews>
    <sheetView workbookViewId="0">
      <pane xSplit="2" ySplit="9" topLeftCell="C24" activePane="bottomRight" state="frozen"/>
      <selection activeCell="B74" sqref="B74"/>
      <selection pane="topRight" activeCell="B74" sqref="B74"/>
      <selection pane="bottomLeft" activeCell="B74" sqref="B74"/>
      <selection pane="bottomRight" activeCell="D5" sqref="D5"/>
    </sheetView>
  </sheetViews>
  <sheetFormatPr baseColWidth="10" defaultColWidth="14.42578125" defaultRowHeight="15" customHeight="1" x14ac:dyDescent="0.25"/>
  <cols>
    <col min="1" max="1" width="10.140625" style="43" customWidth="1"/>
    <col min="2" max="2" width="56" style="43" customWidth="1"/>
    <col min="3" max="3" width="10" style="43" customWidth="1"/>
    <col min="4" max="4" width="57.28515625" style="43" customWidth="1"/>
    <col min="5" max="5" width="15.5703125" style="43" customWidth="1"/>
    <col min="6" max="6" width="57.28515625" style="43" customWidth="1"/>
    <col min="7" max="7" width="15.5703125" style="43" customWidth="1"/>
    <col min="8" max="8" width="57.28515625" style="43" customWidth="1"/>
    <col min="9" max="16384" width="14.42578125" style="43"/>
  </cols>
  <sheetData>
    <row r="1" spans="1:8" ht="15.75" x14ac:dyDescent="0.25">
      <c r="A1" s="41" t="s">
        <v>55</v>
      </c>
      <c r="B1" s="42"/>
      <c r="C1" s="41"/>
      <c r="D1" s="41"/>
      <c r="E1" s="41"/>
      <c r="F1" s="41"/>
      <c r="G1" s="41"/>
      <c r="H1" s="41"/>
    </row>
    <row r="2" spans="1:8" ht="18.75" customHeight="1" x14ac:dyDescent="0.25">
      <c r="A2" s="41" t="s">
        <v>56</v>
      </c>
      <c r="B2" s="42"/>
      <c r="C2" s="41"/>
      <c r="D2" s="41"/>
      <c r="E2" s="41"/>
      <c r="F2" s="41"/>
      <c r="G2" s="41"/>
      <c r="H2" s="41"/>
    </row>
    <row r="3" spans="1:8" ht="17.25" customHeight="1" x14ac:dyDescent="0.25">
      <c r="A3" s="41" t="s">
        <v>57</v>
      </c>
      <c r="B3" s="42"/>
      <c r="C3" s="41"/>
      <c r="D3" s="41"/>
      <c r="E3" s="41"/>
      <c r="F3" s="41"/>
      <c r="G3" s="41"/>
      <c r="H3" s="41"/>
    </row>
    <row r="4" spans="1:8" ht="15.75" x14ac:dyDescent="0.25">
      <c r="A4" s="41" t="s">
        <v>167</v>
      </c>
      <c r="B4" s="42"/>
      <c r="C4" s="41"/>
      <c r="D4" s="41"/>
      <c r="E4" s="41"/>
      <c r="F4" s="41"/>
      <c r="G4" s="41"/>
      <c r="H4" s="41"/>
    </row>
    <row r="5" spans="1:8" ht="63.75" customHeight="1" x14ac:dyDescent="0.25">
      <c r="A5" s="160" t="s">
        <v>58</v>
      </c>
      <c r="B5" s="161"/>
      <c r="C5" s="161"/>
      <c r="D5" s="44"/>
      <c r="F5" s="44"/>
      <c r="H5" s="44"/>
    </row>
    <row r="6" spans="1:8" ht="7.5" customHeight="1" x14ac:dyDescent="0.25">
      <c r="A6" s="45"/>
      <c r="B6" s="45"/>
      <c r="C6" s="45"/>
      <c r="D6" s="45"/>
      <c r="E6" s="45"/>
      <c r="F6" s="45"/>
      <c r="G6" s="45"/>
      <c r="H6" s="45"/>
    </row>
    <row r="7" spans="1:8" x14ac:dyDescent="0.25">
      <c r="A7" s="162" t="s">
        <v>0</v>
      </c>
      <c r="B7" s="162" t="s">
        <v>1</v>
      </c>
      <c r="C7" s="157">
        <v>1</v>
      </c>
      <c r="D7" s="158"/>
      <c r="E7" s="157">
        <v>2</v>
      </c>
      <c r="F7" s="158"/>
      <c r="G7" s="157">
        <v>3</v>
      </c>
      <c r="H7" s="158"/>
    </row>
    <row r="8" spans="1:8" x14ac:dyDescent="0.25">
      <c r="A8" s="163"/>
      <c r="B8" s="164"/>
      <c r="C8" s="159" t="s">
        <v>59</v>
      </c>
      <c r="D8" s="158"/>
      <c r="E8" s="159" t="s">
        <v>60</v>
      </c>
      <c r="F8" s="158"/>
      <c r="G8" s="159" t="s">
        <v>61</v>
      </c>
      <c r="H8" s="158"/>
    </row>
    <row r="9" spans="1:8" x14ac:dyDescent="0.25">
      <c r="A9" s="164"/>
      <c r="B9" s="47" t="s">
        <v>2</v>
      </c>
      <c r="C9" s="47" t="s">
        <v>3</v>
      </c>
      <c r="D9" s="48" t="s">
        <v>62</v>
      </c>
      <c r="E9" s="47" t="s">
        <v>3</v>
      </c>
      <c r="F9" s="48" t="s">
        <v>62</v>
      </c>
      <c r="G9" s="47" t="s">
        <v>3</v>
      </c>
      <c r="H9" s="48" t="s">
        <v>62</v>
      </c>
    </row>
    <row r="10" spans="1:8" ht="16.5" x14ac:dyDescent="0.25">
      <c r="A10" s="49" t="s">
        <v>63</v>
      </c>
      <c r="B10" s="50" t="s">
        <v>64</v>
      </c>
      <c r="C10" s="51" t="s">
        <v>65</v>
      </c>
      <c r="D10" s="51"/>
      <c r="E10" s="51" t="s">
        <v>65</v>
      </c>
      <c r="F10" s="51"/>
      <c r="G10" s="51" t="s">
        <v>65</v>
      </c>
      <c r="H10" s="51"/>
    </row>
    <row r="11" spans="1:8" ht="200.25" customHeight="1" x14ac:dyDescent="0.25">
      <c r="A11" s="52" t="s">
        <v>66</v>
      </c>
      <c r="B11" s="53" t="s">
        <v>67</v>
      </c>
      <c r="C11" s="54" t="s">
        <v>19</v>
      </c>
      <c r="D11" s="55" t="s">
        <v>68</v>
      </c>
      <c r="E11" s="56" t="s">
        <v>69</v>
      </c>
      <c r="F11" s="55" t="s">
        <v>70</v>
      </c>
      <c r="G11" s="56" t="s">
        <v>19</v>
      </c>
      <c r="H11" s="55" t="s">
        <v>71</v>
      </c>
    </row>
    <row r="12" spans="1:8" ht="16.5" x14ac:dyDescent="0.25">
      <c r="A12" s="57" t="s">
        <v>72</v>
      </c>
      <c r="B12" s="50" t="s">
        <v>73</v>
      </c>
      <c r="C12" s="51"/>
      <c r="D12" s="51"/>
      <c r="E12" s="51"/>
      <c r="F12" s="51"/>
      <c r="G12" s="51"/>
      <c r="H12" s="51"/>
    </row>
    <row r="13" spans="1:8" ht="409.6" customHeight="1" x14ac:dyDescent="0.25">
      <c r="A13" s="57"/>
      <c r="B13" s="53" t="s">
        <v>74</v>
      </c>
      <c r="C13" s="54" t="s">
        <v>19</v>
      </c>
      <c r="D13" s="55" t="s">
        <v>75</v>
      </c>
      <c r="E13" s="56" t="s">
        <v>69</v>
      </c>
      <c r="F13" s="58" t="s">
        <v>76</v>
      </c>
      <c r="G13" s="56" t="s">
        <v>19</v>
      </c>
      <c r="H13" s="55" t="s">
        <v>77</v>
      </c>
    </row>
    <row r="14" spans="1:8" ht="21.75" customHeight="1" x14ac:dyDescent="0.25">
      <c r="A14" s="59"/>
      <c r="B14" s="60" t="str">
        <f>"VALOR TOTAL EJECUTADO  PO = " &amp; TEXT(VTE!D6,"$ ##,###,###.0")</f>
        <v>VALOR TOTAL EJECUTADO  PO = $ 154911333,,0</v>
      </c>
      <c r="C14" s="54" t="s">
        <v>19</v>
      </c>
      <c r="D14" s="61">
        <f>+VTE!G6</f>
        <v>2044125153</v>
      </c>
      <c r="E14" s="54" t="s">
        <v>69</v>
      </c>
      <c r="F14" s="61">
        <f>VTE!K6</f>
        <v>0</v>
      </c>
      <c r="G14" s="54" t="s">
        <v>19</v>
      </c>
      <c r="H14" s="61">
        <f>VTE!O6</f>
        <v>762902534</v>
      </c>
    </row>
    <row r="15" spans="1:8" x14ac:dyDescent="0.25">
      <c r="B15" s="165" t="s">
        <v>78</v>
      </c>
      <c r="C15" s="166" t="s">
        <v>28</v>
      </c>
      <c r="D15" s="62" t="str">
        <f>"Integrante 1: Experiencia_1="&amp;TEXT(VTE!$H$12,"0%")&amp;" Vs Participación_1="&amp;TEXT(VTE!$G$9,"0%")</f>
        <v>Integrante 1: Experiencia_1=100% Vs Participación_1=100%</v>
      </c>
      <c r="E15" s="166" t="s">
        <v>28</v>
      </c>
      <c r="F15" s="62" t="e">
        <f>"Integrante 1: Experiencia_1="&amp;TEXT(VTE!$L$12,"0%")&amp;" Vs Participación_1="&amp;TEXT(VTE!$K$9,"0%")</f>
        <v>#DIV/0!</v>
      </c>
      <c r="G15" s="166" t="s">
        <v>28</v>
      </c>
      <c r="H15" s="62" t="str">
        <f>"Integrante 1: Experiencia_1="&amp;TEXT(VTE!$P$12,"0%")&amp;" Vs Participación_1="&amp;TEXT(VTE!$O$9,"0%")</f>
        <v>Integrante 1: Experiencia_1=100% Vs Participación_1=100%</v>
      </c>
    </row>
    <row r="16" spans="1:8" x14ac:dyDescent="0.25">
      <c r="B16" s="163"/>
      <c r="C16" s="163"/>
      <c r="D16" s="62" t="str">
        <f>"Integrante 2: Experiencia_1="&amp;TEXT(VTE!$H$13,"0%")&amp;" Vs Participación_1="&amp;TEXT(VTE!$G$10,"0%")</f>
        <v>Integrante 2: Experiencia_1=0% Vs Participación_1=0%</v>
      </c>
      <c r="E16" s="163"/>
      <c r="F16" s="62" t="str">
        <f>"Integrante 2: Experiencia_1="&amp;TEXT(VTE!$L$13,"0%")&amp;" Vs Participación_1="&amp;TEXT(VTE!$K$10,"0%")</f>
        <v>Integrante 2: Experiencia_1=0% Vs Participación_1=0%</v>
      </c>
      <c r="G16" s="163"/>
      <c r="H16" s="62" t="str">
        <f>"Integrante 2: Experiencia_1="&amp;TEXT(VTE!$P$13,"0%")&amp;" Vs Participación_1="&amp;TEXT(VTE!$O$10,"0%")</f>
        <v>Integrante 2: Experiencia_1=0% Vs Participación_1=0%</v>
      </c>
    </row>
    <row r="17" spans="1:8" x14ac:dyDescent="0.25">
      <c r="B17" s="164"/>
      <c r="C17" s="164"/>
      <c r="D17" s="62"/>
      <c r="E17" s="164"/>
      <c r="F17" s="62"/>
      <c r="G17" s="164"/>
      <c r="H17" s="62"/>
    </row>
    <row r="18" spans="1:8" ht="24.75" customHeight="1" x14ac:dyDescent="0.25">
      <c r="A18" s="49" t="s">
        <v>79</v>
      </c>
      <c r="B18" s="50" t="s">
        <v>80</v>
      </c>
      <c r="C18" s="63"/>
      <c r="D18" s="63"/>
      <c r="E18" s="63"/>
      <c r="F18" s="63"/>
      <c r="G18" s="63"/>
      <c r="H18" s="63"/>
    </row>
    <row r="19" spans="1:8" ht="409.5" x14ac:dyDescent="0.25">
      <c r="A19" s="64" t="s">
        <v>81</v>
      </c>
      <c r="B19" s="65" t="s">
        <v>82</v>
      </c>
      <c r="C19" s="54" t="s">
        <v>19</v>
      </c>
      <c r="D19" s="66" t="s">
        <v>83</v>
      </c>
      <c r="E19" s="54" t="s">
        <v>69</v>
      </c>
      <c r="F19" s="66" t="s">
        <v>84</v>
      </c>
      <c r="G19" s="54" t="s">
        <v>69</v>
      </c>
      <c r="H19" s="66" t="s">
        <v>85</v>
      </c>
    </row>
    <row r="20" spans="1:8" ht="331.5" x14ac:dyDescent="0.25">
      <c r="A20" s="64" t="s">
        <v>86</v>
      </c>
      <c r="B20" s="65" t="s">
        <v>87</v>
      </c>
      <c r="C20" s="54" t="s">
        <v>69</v>
      </c>
      <c r="D20" s="66" t="s">
        <v>88</v>
      </c>
      <c r="E20" s="54" t="s">
        <v>19</v>
      </c>
      <c r="F20" s="66" t="s">
        <v>89</v>
      </c>
      <c r="G20" s="54" t="s">
        <v>19</v>
      </c>
      <c r="H20" s="66" t="s">
        <v>90</v>
      </c>
    </row>
    <row r="21" spans="1:8" ht="331.5" x14ac:dyDescent="0.25">
      <c r="A21" s="64" t="s">
        <v>91</v>
      </c>
      <c r="B21" s="65" t="s">
        <v>92</v>
      </c>
      <c r="C21" s="54" t="s">
        <v>69</v>
      </c>
      <c r="D21" s="66" t="s">
        <v>93</v>
      </c>
      <c r="E21" s="54" t="s">
        <v>69</v>
      </c>
      <c r="F21" s="66" t="s">
        <v>94</v>
      </c>
      <c r="G21" s="54" t="s">
        <v>69</v>
      </c>
      <c r="H21" s="66" t="s">
        <v>95</v>
      </c>
    </row>
    <row r="22" spans="1:8" ht="409.5" x14ac:dyDescent="0.25">
      <c r="A22" s="64" t="s">
        <v>96</v>
      </c>
      <c r="B22" s="65" t="s">
        <v>97</v>
      </c>
      <c r="C22" s="54" t="s">
        <v>69</v>
      </c>
      <c r="D22" s="66" t="s">
        <v>98</v>
      </c>
      <c r="E22" s="54" t="s">
        <v>69</v>
      </c>
      <c r="F22" s="66" t="s">
        <v>99</v>
      </c>
      <c r="G22" s="54" t="s">
        <v>19</v>
      </c>
      <c r="H22" s="66" t="s">
        <v>100</v>
      </c>
    </row>
    <row r="23" spans="1:8" ht="24.75" customHeight="1" x14ac:dyDescent="0.25">
      <c r="A23" s="46" t="s">
        <v>101</v>
      </c>
      <c r="B23" s="50" t="s">
        <v>102</v>
      </c>
      <c r="C23" s="63"/>
      <c r="D23" s="63"/>
      <c r="E23" s="63"/>
      <c r="F23" s="63"/>
      <c r="G23" s="63"/>
      <c r="H23" s="63"/>
    </row>
    <row r="24" spans="1:8" ht="165.75" x14ac:dyDescent="0.25">
      <c r="A24" s="67"/>
      <c r="B24" s="65" t="s">
        <v>103</v>
      </c>
      <c r="C24" s="56" t="s">
        <v>69</v>
      </c>
      <c r="D24" s="68" t="s">
        <v>104</v>
      </c>
      <c r="E24" s="56" t="s">
        <v>69</v>
      </c>
      <c r="F24" s="68" t="s">
        <v>104</v>
      </c>
      <c r="G24" s="56" t="s">
        <v>19</v>
      </c>
      <c r="H24" s="68" t="s">
        <v>105</v>
      </c>
    </row>
    <row r="25" spans="1:8" ht="24.75" hidden="1" customHeight="1" x14ac:dyDescent="0.25">
      <c r="A25" s="46" t="s">
        <v>106</v>
      </c>
      <c r="B25" s="50" t="s">
        <v>107</v>
      </c>
      <c r="C25" s="63"/>
      <c r="D25" s="63"/>
      <c r="E25" s="63"/>
      <c r="F25" s="63"/>
      <c r="G25" s="63"/>
      <c r="H25" s="63"/>
    </row>
    <row r="26" spans="1:8" ht="15.75" hidden="1" x14ac:dyDescent="0.25">
      <c r="A26" s="47"/>
      <c r="B26" s="60" t="s">
        <v>108</v>
      </c>
      <c r="C26" s="54"/>
      <c r="D26" s="69" t="e">
        <f>#REF!</f>
        <v>#REF!</v>
      </c>
      <c r="E26" s="54"/>
      <c r="F26" s="69" t="e">
        <f>#REF!</f>
        <v>#REF!</v>
      </c>
      <c r="G26" s="54"/>
      <c r="H26" s="69" t="e">
        <f>#REF!</f>
        <v>#REF!</v>
      </c>
    </row>
    <row r="27" spans="1:8" ht="16.5" thickBot="1" x14ac:dyDescent="0.3">
      <c r="A27" s="70"/>
      <c r="B27" s="70"/>
      <c r="C27" s="70"/>
      <c r="D27" s="71"/>
      <c r="E27" s="70"/>
      <c r="F27" s="71"/>
      <c r="G27" s="70"/>
      <c r="H27" s="71"/>
    </row>
    <row r="28" spans="1:8" ht="19.5" customHeight="1" thickBot="1" x14ac:dyDescent="0.3">
      <c r="A28" s="167" t="s">
        <v>109</v>
      </c>
      <c r="B28" s="168"/>
      <c r="C28" s="169" t="s">
        <v>110</v>
      </c>
      <c r="D28" s="170"/>
      <c r="E28" s="169" t="s">
        <v>110</v>
      </c>
      <c r="F28" s="170"/>
      <c r="G28" s="169" t="s">
        <v>110</v>
      </c>
      <c r="H28" s="170"/>
    </row>
    <row r="29" spans="1:8" ht="19.5" hidden="1" customHeight="1" x14ac:dyDescent="0.25">
      <c r="A29" s="167" t="s">
        <v>111</v>
      </c>
      <c r="B29" s="168"/>
      <c r="C29" s="169"/>
      <c r="D29" s="170"/>
      <c r="E29" s="169"/>
      <c r="F29" s="170"/>
      <c r="G29" s="169"/>
      <c r="H29" s="170"/>
    </row>
    <row r="30" spans="1:8" ht="19.5" hidden="1" customHeight="1" x14ac:dyDescent="0.25">
      <c r="A30" s="167" t="s">
        <v>112</v>
      </c>
      <c r="B30" s="168"/>
      <c r="C30" s="169"/>
      <c r="D30" s="170"/>
      <c r="E30" s="169"/>
      <c r="F30" s="170"/>
      <c r="G30" s="169"/>
      <c r="H30" s="170"/>
    </row>
    <row r="31" spans="1:8" ht="19.5" hidden="1" customHeight="1" x14ac:dyDescent="0.25">
      <c r="A31" s="72"/>
      <c r="B31" s="73"/>
      <c r="C31" s="72"/>
      <c r="D31" s="74"/>
      <c r="E31" s="72"/>
      <c r="F31" s="74"/>
      <c r="G31" s="72"/>
      <c r="H31" s="74"/>
    </row>
    <row r="32" spans="1:8" ht="19.5" hidden="1" customHeight="1" x14ac:dyDescent="0.25">
      <c r="A32" s="167" t="s">
        <v>113</v>
      </c>
      <c r="B32" s="168"/>
      <c r="C32" s="169"/>
      <c r="D32" s="170"/>
      <c r="E32" s="169"/>
      <c r="F32" s="170"/>
      <c r="G32" s="169"/>
      <c r="H32" s="170"/>
    </row>
    <row r="33" spans="1:8" ht="15" hidden="1" customHeight="1" x14ac:dyDescent="0.25"/>
    <row r="34" spans="1:8" ht="12.75" hidden="1" customHeight="1" x14ac:dyDescent="0.25">
      <c r="A34" s="75"/>
      <c r="B34" s="76" t="s">
        <v>114</v>
      </c>
      <c r="C34" s="77"/>
      <c r="D34" s="78" t="e">
        <f>+D26</f>
        <v>#REF!</v>
      </c>
      <c r="E34" s="77"/>
      <c r="F34" s="78" t="e">
        <f>+F26</f>
        <v>#REF!</v>
      </c>
      <c r="G34" s="77"/>
      <c r="H34" s="78" t="e">
        <f>+H26</f>
        <v>#REF!</v>
      </c>
    </row>
    <row r="35" spans="1:8" ht="12.75" hidden="1" customHeight="1" x14ac:dyDescent="0.25">
      <c r="A35" s="75"/>
      <c r="B35" s="76" t="s">
        <v>115</v>
      </c>
      <c r="C35" s="77"/>
      <c r="D35" s="79" t="e">
        <f>+ROUND(IF(D34&lt;=VLOOKUP($B$54,'EVALUACION TECNICA'!formula,2,FALSE),700*(1-((VLOOKUP($B$54,'EVALUACION TECNICA'!formula,2,FALSE)-D34)/VLOOKUP($B$54,'EVALUACION TECNICA'!formula,2,FALSE))),700*(1-2*(ABS(VLOOKUP($B$54,'EVALUACION TECNICA'!formula,2,FALSE)-D34)/VLOOKUP($B$54,'EVALUACION TECNICA'!formula,2,FALSE)))),3)</f>
        <v>#REF!</v>
      </c>
      <c r="E35" s="79"/>
      <c r="F35" s="79" t="e">
        <f>+ROUND(IF(F34&lt;=VLOOKUP($B$54,'EVALUACION TECNICA'!formula,2,FALSE),700*(1-((VLOOKUP($B$54,'EVALUACION TECNICA'!formula,2,FALSE)-F34)/VLOOKUP($B$54,'EVALUACION TECNICA'!formula,2,FALSE))),700*(1-2*(ABS(VLOOKUP($B$54,'EVALUACION TECNICA'!formula,2,FALSE)-F34)/VLOOKUP($B$54,'EVALUACION TECNICA'!formula,2,FALSE)))),3)</f>
        <v>#REF!</v>
      </c>
      <c r="G35" s="79" t="e">
        <f>+ROUND(IF(G34&lt;=VLOOKUP($B$54,'EVALUACION TECNICA'!formula,2,FALSE),700*(1-((VLOOKUP($B$54,'EVALUACION TECNICA'!formula,2,FALSE)-G34)/VLOOKUP($B$54,'EVALUACION TECNICA'!formula,2,FALSE))),700*(1-2*(ABS(VLOOKUP($B$54,'EVALUACION TECNICA'!formula,2,FALSE)-G34)/VLOOKUP($B$54,'EVALUACION TECNICA'!formula,2,FALSE)))),3)</f>
        <v>#DIV/0!</v>
      </c>
      <c r="H35" s="79" t="e">
        <f>+ROUND(IF(H34&lt;=VLOOKUP($B$54,'EVALUACION TECNICA'!formula,2,FALSE),700*(1-((VLOOKUP($B$54,'EVALUACION TECNICA'!formula,2,FALSE)-H34)/VLOOKUP($B$54,'EVALUACION TECNICA'!formula,2,FALSE))),700*(1-2*(ABS(VLOOKUP($B$54,'EVALUACION TECNICA'!formula,2,FALSE)-H34)/VLOOKUP($B$54,'EVALUACION TECNICA'!formula,2,FALSE)))),3)</f>
        <v>#REF!</v>
      </c>
    </row>
    <row r="36" spans="1:8" ht="12.75" hidden="1" customHeight="1" x14ac:dyDescent="0.25">
      <c r="A36" s="75"/>
      <c r="B36" s="76" t="s">
        <v>116</v>
      </c>
      <c r="C36" s="77"/>
      <c r="D36" s="75" t="e">
        <f>#REF!</f>
        <v>#REF!</v>
      </c>
      <c r="E36" s="77"/>
      <c r="G36" s="77"/>
      <c r="H36" s="75" t="e">
        <f>#REF!</f>
        <v>#REF!</v>
      </c>
    </row>
    <row r="37" spans="1:8" ht="12.75" hidden="1" customHeight="1" x14ac:dyDescent="0.25">
      <c r="A37" s="75"/>
      <c r="B37" s="76" t="s">
        <v>117</v>
      </c>
      <c r="C37" s="77"/>
      <c r="D37" s="80" t="e">
        <f>SUM(D35:D36)</f>
        <v>#REF!</v>
      </c>
      <c r="E37" s="77"/>
      <c r="F37" s="80" t="e">
        <f>SUM(F35)</f>
        <v>#REF!</v>
      </c>
      <c r="G37" s="77"/>
      <c r="H37" s="80" t="e">
        <f>SUM(H35:H36)</f>
        <v>#REF!</v>
      </c>
    </row>
    <row r="38" spans="1:8" ht="12.75" hidden="1" customHeight="1" x14ac:dyDescent="0.25">
      <c r="A38" s="75"/>
      <c r="B38" s="76" t="s">
        <v>118</v>
      </c>
      <c r="C38" s="81"/>
      <c r="D38" s="82"/>
      <c r="E38" s="81"/>
      <c r="F38" s="82"/>
      <c r="G38" s="81"/>
      <c r="H38" s="82"/>
    </row>
    <row r="39" spans="1:8" ht="12.75" hidden="1" customHeight="1" x14ac:dyDescent="0.25">
      <c r="A39" s="75"/>
      <c r="B39" s="76"/>
      <c r="C39" s="83"/>
      <c r="D39" s="84"/>
      <c r="E39" s="83"/>
      <c r="F39" s="84"/>
      <c r="G39" s="83"/>
      <c r="H39" s="84"/>
    </row>
    <row r="40" spans="1:8" ht="12.75" hidden="1" customHeight="1" x14ac:dyDescent="0.25">
      <c r="A40" s="85" t="s">
        <v>119</v>
      </c>
      <c r="B40" s="86">
        <f>VTE!D6</f>
        <v>154911333</v>
      </c>
      <c r="C40" s="83"/>
      <c r="D40" s="83"/>
      <c r="E40" s="83"/>
      <c r="F40" s="83"/>
      <c r="G40" s="83"/>
      <c r="H40" s="83"/>
    </row>
    <row r="41" spans="1:8" ht="12.75" hidden="1" customHeight="1" x14ac:dyDescent="0.25">
      <c r="A41" s="87"/>
      <c r="B41" s="88"/>
      <c r="C41" s="83"/>
      <c r="D41" s="83"/>
      <c r="E41" s="83"/>
      <c r="F41" s="83"/>
      <c r="G41" s="83"/>
      <c r="H41" s="83"/>
    </row>
    <row r="42" spans="1:8" ht="12.75" hidden="1" customHeight="1" x14ac:dyDescent="0.25">
      <c r="A42" s="85" t="s">
        <v>120</v>
      </c>
      <c r="B42" s="89" t="e">
        <f>+MAX(D34:H34)</f>
        <v>#REF!</v>
      </c>
      <c r="C42" s="83"/>
      <c r="D42" s="83"/>
      <c r="E42" s="83"/>
      <c r="F42" s="83"/>
      <c r="G42" s="83"/>
      <c r="H42" s="83"/>
    </row>
    <row r="43" spans="1:8" ht="12.75" hidden="1" customHeight="1" x14ac:dyDescent="0.25">
      <c r="A43" s="87"/>
      <c r="B43" s="90"/>
      <c r="C43" s="83"/>
      <c r="D43" s="83"/>
      <c r="E43" s="83"/>
      <c r="F43" s="83"/>
      <c r="G43" s="83"/>
      <c r="H43" s="83"/>
    </row>
    <row r="44" spans="1:8" ht="12.75" hidden="1" customHeight="1" x14ac:dyDescent="0.25">
      <c r="A44" s="85" t="s">
        <v>121</v>
      </c>
      <c r="B44" s="89" t="s">
        <v>122</v>
      </c>
      <c r="C44" s="83"/>
      <c r="D44" s="91"/>
      <c r="E44" s="83"/>
      <c r="F44" s="91"/>
      <c r="G44" s="83"/>
      <c r="H44" s="91"/>
    </row>
    <row r="45" spans="1:8" ht="12.75" hidden="1" customHeight="1" x14ac:dyDescent="0.25">
      <c r="A45" s="92">
        <v>1</v>
      </c>
      <c r="B45" s="93" t="e">
        <f>+AVERAGE(D34:H34)</f>
        <v>#REF!</v>
      </c>
      <c r="C45" s="83"/>
      <c r="D45" s="83"/>
      <c r="E45" s="83"/>
      <c r="F45" s="83"/>
      <c r="G45" s="83"/>
      <c r="H45" s="83"/>
    </row>
    <row r="46" spans="1:8" ht="12.75" hidden="1" customHeight="1" x14ac:dyDescent="0.25">
      <c r="A46" s="92">
        <v>2</v>
      </c>
      <c r="B46" s="94" t="e">
        <f>+(B45+B42)/2</f>
        <v>#REF!</v>
      </c>
      <c r="C46" s="83"/>
      <c r="D46" s="83"/>
      <c r="E46" s="83"/>
      <c r="F46" s="83"/>
      <c r="G46" s="83"/>
      <c r="H46" s="83"/>
    </row>
    <row r="47" spans="1:8" ht="12.75" hidden="1" customHeight="1" x14ac:dyDescent="0.25">
      <c r="A47" s="92">
        <v>3</v>
      </c>
      <c r="B47" s="94" t="e">
        <f>+GEOMEAN(D34:H34,B40,B40)</f>
        <v>#REF!</v>
      </c>
      <c r="C47" s="95"/>
      <c r="D47" s="83"/>
      <c r="E47" s="95"/>
      <c r="F47" s="83"/>
      <c r="G47" s="95"/>
      <c r="H47" s="83"/>
    </row>
    <row r="48" spans="1:8" ht="15" hidden="1" customHeight="1" x14ac:dyDescent="0.25">
      <c r="B48" s="90"/>
    </row>
    <row r="49" spans="1:2" ht="12.75" hidden="1" customHeight="1" x14ac:dyDescent="0.25">
      <c r="A49" s="96" t="s">
        <v>123</v>
      </c>
      <c r="B49" s="97">
        <f>+COUNT(D34:H34)</f>
        <v>0</v>
      </c>
    </row>
    <row r="50" spans="1:2" ht="12.75" hidden="1" customHeight="1" x14ac:dyDescent="0.25">
      <c r="A50" s="98" t="s">
        <v>124</v>
      </c>
      <c r="B50" s="97" t="str">
        <f>+IF(AND(1&lt;=B49,B49&lt;=3),1,IF(AND(4&lt;=B49,B49&lt;=6),2,IF(AND(7&lt;=B49,B49&lt;=10),3,"NO APLICA")))</f>
        <v>NO APLICA</v>
      </c>
    </row>
    <row r="51" spans="1:2" ht="12.75" hidden="1" customHeight="1" x14ac:dyDescent="0.25">
      <c r="A51" s="95"/>
      <c r="B51" s="95"/>
    </row>
    <row r="52" spans="1:2" ht="12.75" hidden="1" customHeight="1" x14ac:dyDescent="0.25">
      <c r="A52" s="96" t="s">
        <v>125</v>
      </c>
      <c r="B52" s="99"/>
    </row>
    <row r="53" spans="1:2" ht="12.75" hidden="1" customHeight="1" x14ac:dyDescent="0.25">
      <c r="A53" s="96" t="s">
        <v>126</v>
      </c>
      <c r="B53" s="100" t="e">
        <f>+MOD(B52,INT(B52))</f>
        <v>#DIV/0!</v>
      </c>
    </row>
    <row r="54" spans="1:2" ht="32.25" hidden="1" customHeight="1" x14ac:dyDescent="0.25">
      <c r="A54" s="96" t="s">
        <v>121</v>
      </c>
      <c r="B54" s="101" t="e">
        <f>+IF(AND(0&lt;=B53,B53&lt;=0.33),1,IF(AND(0.34&lt;=B53,B53&lt;=0.66),2,IF(AND(0.67&lt;=B53,B53&lt;=0.99),3,"NO APLICA")))</f>
        <v>#DIV/0!</v>
      </c>
    </row>
    <row r="55" spans="1:2" ht="12.75" customHeight="1" x14ac:dyDescent="0.25">
      <c r="A55" s="102"/>
      <c r="B55" s="70"/>
    </row>
    <row r="56" spans="1:2" ht="12.75" customHeight="1" x14ac:dyDescent="0.25">
      <c r="A56" s="102"/>
      <c r="B56" s="70"/>
    </row>
    <row r="57" spans="1:2" ht="12.75" customHeight="1" x14ac:dyDescent="0.25">
      <c r="A57" s="102"/>
      <c r="B57" s="103" t="s">
        <v>127</v>
      </c>
    </row>
    <row r="58" spans="1:2" ht="12.75" customHeight="1" x14ac:dyDescent="0.25">
      <c r="A58" s="102"/>
      <c r="B58" s="70"/>
    </row>
    <row r="59" spans="1:2" x14ac:dyDescent="0.25">
      <c r="A59" s="102"/>
      <c r="B59" s="104"/>
    </row>
    <row r="60" spans="1:2" x14ac:dyDescent="0.25">
      <c r="A60" s="102"/>
      <c r="B60" s="104"/>
    </row>
    <row r="61" spans="1:2" ht="21.75" customHeight="1" x14ac:dyDescent="0.25">
      <c r="A61" s="83"/>
      <c r="B61" s="105" t="s">
        <v>128</v>
      </c>
    </row>
    <row r="62" spans="1:2" ht="12.75" customHeight="1" x14ac:dyDescent="0.25">
      <c r="A62" s="87"/>
      <c r="B62" s="106" t="s">
        <v>129</v>
      </c>
    </row>
    <row r="63" spans="1:2" ht="15.75" x14ac:dyDescent="0.25">
      <c r="A63" s="87"/>
      <c r="B63" s="106"/>
    </row>
    <row r="66" spans="2:2" ht="15" customHeight="1" x14ac:dyDescent="0.25">
      <c r="B66" s="105" t="s">
        <v>130</v>
      </c>
    </row>
    <row r="67" spans="2:2" ht="15.75" customHeight="1" x14ac:dyDescent="0.25">
      <c r="B67" s="106" t="s">
        <v>129</v>
      </c>
    </row>
    <row r="68" spans="2:2" ht="15.75" x14ac:dyDescent="0.25">
      <c r="B68" s="106"/>
    </row>
    <row r="69" spans="2:2" x14ac:dyDescent="0.25">
      <c r="B69" s="107"/>
    </row>
    <row r="70" spans="2:2" x14ac:dyDescent="0.25">
      <c r="B70" s="107"/>
    </row>
    <row r="71" spans="2:2" ht="15.75" x14ac:dyDescent="0.25">
      <c r="B71" s="105" t="s">
        <v>131</v>
      </c>
    </row>
    <row r="72" spans="2:2" ht="15.75" x14ac:dyDescent="0.25">
      <c r="B72" s="106" t="s">
        <v>132</v>
      </c>
    </row>
    <row r="73" spans="2:2" x14ac:dyDescent="0.25">
      <c r="B73" s="107" t="s">
        <v>133</v>
      </c>
    </row>
    <row r="74" spans="2:2" x14ac:dyDescent="0.25">
      <c r="B74" s="107"/>
    </row>
    <row r="75" spans="2:2" x14ac:dyDescent="0.25">
      <c r="B75" s="107"/>
    </row>
    <row r="76" spans="2:2" ht="12.75" customHeight="1" x14ac:dyDescent="0.25">
      <c r="B76" s="107"/>
    </row>
    <row r="77" spans="2:2" ht="18" customHeight="1" x14ac:dyDescent="0.25">
      <c r="B77" s="105" t="s">
        <v>134</v>
      </c>
    </row>
    <row r="78" spans="2:2" ht="18" customHeight="1" x14ac:dyDescent="0.25">
      <c r="B78" s="107" t="s">
        <v>135</v>
      </c>
    </row>
    <row r="79" spans="2:2" ht="18" customHeight="1" x14ac:dyDescent="0.25">
      <c r="B79" s="107" t="s">
        <v>136</v>
      </c>
    </row>
  </sheetData>
  <mergeCells count="29">
    <mergeCell ref="A32:B32"/>
    <mergeCell ref="C32:D32"/>
    <mergeCell ref="E32:F32"/>
    <mergeCell ref="G32:H32"/>
    <mergeCell ref="A29:B29"/>
    <mergeCell ref="C29:D29"/>
    <mergeCell ref="E29:F29"/>
    <mergeCell ref="G29:H29"/>
    <mergeCell ref="A30:B30"/>
    <mergeCell ref="C30:D30"/>
    <mergeCell ref="E30:F30"/>
    <mergeCell ref="G30:H30"/>
    <mergeCell ref="B15:B17"/>
    <mergeCell ref="C15:C17"/>
    <mergeCell ref="E15:E17"/>
    <mergeCell ref="G15:G17"/>
    <mergeCell ref="A28:B28"/>
    <mergeCell ref="C28:D28"/>
    <mergeCell ref="E28:F28"/>
    <mergeCell ref="G28:H28"/>
    <mergeCell ref="G7:H7"/>
    <mergeCell ref="C8:D8"/>
    <mergeCell ref="E8:F8"/>
    <mergeCell ref="G8:H8"/>
    <mergeCell ref="A5:C5"/>
    <mergeCell ref="A7:A9"/>
    <mergeCell ref="B7:B8"/>
    <mergeCell ref="C7:D7"/>
    <mergeCell ref="E7:F7"/>
  </mergeCells>
  <conditionalFormatting sqref="C11:H11 C13:H26">
    <cfRule type="cellIs" dxfId="5" priority="1" operator="equal">
      <formula>"NO"</formula>
    </cfRule>
  </conditionalFormatting>
  <conditionalFormatting sqref="C28:H32">
    <cfRule type="cellIs" dxfId="4" priority="2" operator="equal">
      <formula>"NO HABIL"</formula>
    </cfRule>
  </conditionalFormatting>
  <conditionalFormatting sqref="C38:H38">
    <cfRule type="cellIs" dxfId="3" priority="3" operator="equal">
      <formula>1</formula>
    </cfRule>
  </conditionalFormatting>
  <pageMargins left="0.59055118110236227" right="0.59055118110236227" top="0.59055118110236227" bottom="0.59055118110236227" header="0" footer="0"/>
  <pageSetup scale="3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9345-BB06-4A10-8EC2-3A60176FEC43}">
  <dimension ref="A2:Q141"/>
  <sheetViews>
    <sheetView tabSelected="1" workbookViewId="0">
      <pane xSplit="2" ySplit="3" topLeftCell="C4" activePane="bottomRight" state="frozen"/>
      <selection activeCell="B74" sqref="B74"/>
      <selection pane="topRight" activeCell="B74" sqref="B74"/>
      <selection pane="bottomLeft" activeCell="B74" sqref="B74"/>
      <selection pane="bottomRight" activeCell="B74" sqref="B74"/>
    </sheetView>
  </sheetViews>
  <sheetFormatPr baseColWidth="10" defaultColWidth="14.42578125" defaultRowHeight="15" customHeight="1" x14ac:dyDescent="0.25"/>
  <cols>
    <col min="1" max="1" width="17.7109375" style="43" customWidth="1"/>
    <col min="2" max="2" width="14.85546875" style="43" customWidth="1"/>
    <col min="3" max="3" width="2.7109375" style="43" customWidth="1"/>
    <col min="4" max="4" width="16.140625" style="43" customWidth="1"/>
    <col min="5" max="5" width="2.7109375" style="43" customWidth="1"/>
    <col min="6" max="6" width="8.7109375" style="43" customWidth="1"/>
    <col min="7" max="7" width="18.28515625" style="43" customWidth="1"/>
    <col min="8" max="8" width="34.42578125" style="43" customWidth="1"/>
    <col min="9" max="9" width="3.28515625" style="43" customWidth="1"/>
    <col min="10" max="10" width="6.42578125" style="43" customWidth="1"/>
    <col min="11" max="11" width="18.28515625" style="43" customWidth="1"/>
    <col min="12" max="12" width="34.42578125" style="43" customWidth="1"/>
    <col min="13" max="13" width="2.85546875" style="43" customWidth="1"/>
    <col min="14" max="14" width="8" style="43" customWidth="1"/>
    <col min="15" max="15" width="18.28515625" style="43" customWidth="1"/>
    <col min="16" max="16" width="34.42578125" style="43" customWidth="1"/>
    <col min="17" max="17" width="3.28515625" style="43" customWidth="1"/>
    <col min="18" max="16384" width="14.42578125" style="43"/>
  </cols>
  <sheetData>
    <row r="2" spans="1:17" x14ac:dyDescent="0.25">
      <c r="A2" s="225" t="s">
        <v>137</v>
      </c>
      <c r="B2" s="221"/>
      <c r="C2" s="108"/>
      <c r="D2" s="109" t="s">
        <v>138</v>
      </c>
      <c r="E2" s="108"/>
      <c r="F2" s="108"/>
      <c r="G2" s="110">
        <v>1</v>
      </c>
      <c r="H2" s="108"/>
      <c r="I2" s="111"/>
      <c r="J2" s="108"/>
      <c r="K2" s="110">
        <v>2</v>
      </c>
      <c r="L2" s="108"/>
      <c r="M2" s="108"/>
      <c r="N2" s="108"/>
      <c r="O2" s="110">
        <v>3</v>
      </c>
      <c r="P2" s="108"/>
      <c r="Q2" s="111"/>
    </row>
    <row r="3" spans="1:17" ht="33.75" x14ac:dyDescent="0.25">
      <c r="A3" s="222"/>
      <c r="B3" s="223"/>
      <c r="C3" s="108"/>
      <c r="D3" s="112" t="s">
        <v>139</v>
      </c>
      <c r="E3" s="108"/>
      <c r="F3" s="108"/>
      <c r="G3" s="226" t="str">
        <f>'EVALUACION TECNICA'!C8</f>
        <v>JULIAN LIZANDRO GONZALEZ</v>
      </c>
      <c r="H3" s="158"/>
      <c r="I3" s="111"/>
      <c r="J3" s="108"/>
      <c r="K3" s="226" t="str">
        <f>'EVALUACION TECNICA'!E8</f>
        <v>DIEGO REINEL FERNANDEZ</v>
      </c>
      <c r="L3" s="158"/>
      <c r="M3" s="108"/>
      <c r="N3" s="108"/>
      <c r="O3" s="226" t="str">
        <f>'EVALUACION TECNICA'!G8</f>
        <v>V&amp;L INGENIEROS CONSTRUCTORES SAS</v>
      </c>
      <c r="P3" s="158"/>
      <c r="Q3" s="111"/>
    </row>
    <row r="4" spans="1:17" x14ac:dyDescent="0.25">
      <c r="A4" s="113"/>
      <c r="B4" s="113"/>
      <c r="C4" s="113"/>
      <c r="D4" s="113"/>
      <c r="E4" s="113"/>
      <c r="F4" s="113"/>
      <c r="G4" s="108"/>
      <c r="H4" s="113"/>
      <c r="I4" s="111"/>
      <c r="J4" s="108"/>
      <c r="K4" s="108"/>
      <c r="L4" s="113"/>
      <c r="M4" s="108"/>
      <c r="N4" s="108"/>
      <c r="O4" s="108"/>
      <c r="P4" s="113"/>
      <c r="Q4" s="111"/>
    </row>
    <row r="5" spans="1:17" x14ac:dyDescent="0.25">
      <c r="A5" s="45"/>
      <c r="B5" s="113"/>
      <c r="C5" s="113"/>
      <c r="D5" s="113"/>
      <c r="E5" s="113"/>
      <c r="F5" s="113"/>
      <c r="G5" s="113"/>
      <c r="H5" s="113"/>
      <c r="I5" s="111"/>
      <c r="J5" s="113"/>
      <c r="K5" s="113"/>
      <c r="L5" s="113"/>
      <c r="M5" s="113"/>
      <c r="N5" s="113"/>
      <c r="O5" s="113"/>
      <c r="P5" s="113"/>
      <c r="Q5" s="111"/>
    </row>
    <row r="6" spans="1:17" ht="16.5" x14ac:dyDescent="0.25">
      <c r="A6" s="227" t="s">
        <v>140</v>
      </c>
      <c r="B6" s="158"/>
      <c r="C6" s="113"/>
      <c r="D6" s="114">
        <v>154911333</v>
      </c>
      <c r="E6" s="113"/>
      <c r="F6" s="115" t="s">
        <v>141</v>
      </c>
      <c r="G6" s="116">
        <f>SUM(G12:G13)</f>
        <v>2044125153</v>
      </c>
      <c r="H6" s="108"/>
      <c r="I6" s="111"/>
      <c r="J6" s="115" t="s">
        <v>141</v>
      </c>
      <c r="K6" s="116">
        <f>SUM(K12:K13)</f>
        <v>0</v>
      </c>
      <c r="L6" s="108"/>
      <c r="M6" s="111"/>
      <c r="N6" s="115" t="s">
        <v>141</v>
      </c>
      <c r="O6" s="116">
        <f>SUM(O12:O14)</f>
        <v>762902534</v>
      </c>
      <c r="P6" s="108"/>
      <c r="Q6" s="111"/>
    </row>
    <row r="7" spans="1:17" x14ac:dyDescent="0.25">
      <c r="A7" s="45"/>
      <c r="B7" s="45"/>
      <c r="C7" s="113"/>
      <c r="D7" s="117"/>
      <c r="E7" s="113"/>
      <c r="F7" s="113"/>
      <c r="G7" s="117"/>
      <c r="H7" s="108"/>
      <c r="I7" s="111"/>
      <c r="J7" s="113"/>
      <c r="K7" s="117"/>
      <c r="L7" s="108"/>
      <c r="M7" s="111"/>
      <c r="N7" s="113"/>
      <c r="O7" s="117"/>
      <c r="P7" s="108"/>
      <c r="Q7" s="111"/>
    </row>
    <row r="8" spans="1:17" x14ac:dyDescent="0.25">
      <c r="A8" s="45"/>
      <c r="B8" s="45"/>
      <c r="C8" s="113"/>
      <c r="D8" s="118"/>
      <c r="E8" s="113"/>
      <c r="F8" s="113"/>
      <c r="G8" s="117"/>
      <c r="H8" s="108"/>
      <c r="I8" s="111"/>
      <c r="J8" s="113"/>
      <c r="K8" s="117"/>
      <c r="L8" s="108"/>
      <c r="M8" s="111"/>
      <c r="N8" s="113"/>
      <c r="O8" s="117"/>
      <c r="P8" s="108"/>
      <c r="Q8" s="111"/>
    </row>
    <row r="9" spans="1:17" x14ac:dyDescent="0.25">
      <c r="A9" s="220" t="s">
        <v>142</v>
      </c>
      <c r="B9" s="221"/>
      <c r="C9" s="113"/>
      <c r="D9" s="224">
        <v>0.4</v>
      </c>
      <c r="E9" s="113"/>
      <c r="F9" s="115">
        <v>1</v>
      </c>
      <c r="G9" s="119">
        <v>1</v>
      </c>
      <c r="H9" s="120" t="s">
        <v>37</v>
      </c>
      <c r="I9" s="111"/>
      <c r="J9" s="115">
        <v>1</v>
      </c>
      <c r="K9" s="119">
        <v>1</v>
      </c>
      <c r="L9" s="120" t="str">
        <f>K3</f>
        <v>DIEGO REINEL FERNANDEZ</v>
      </c>
      <c r="M9" s="111"/>
      <c r="N9" s="115">
        <v>1</v>
      </c>
      <c r="O9" s="119">
        <v>1</v>
      </c>
      <c r="P9" s="120" t="s">
        <v>143</v>
      </c>
      <c r="Q9" s="111"/>
    </row>
    <row r="10" spans="1:17" x14ac:dyDescent="0.25">
      <c r="A10" s="222"/>
      <c r="B10" s="223"/>
      <c r="C10" s="113"/>
      <c r="D10" s="164"/>
      <c r="E10" s="113"/>
      <c r="F10" s="115">
        <v>2</v>
      </c>
      <c r="G10" s="119"/>
      <c r="H10" s="120"/>
      <c r="I10" s="111"/>
      <c r="J10" s="115">
        <v>2</v>
      </c>
      <c r="K10" s="119"/>
      <c r="L10" s="120"/>
      <c r="M10" s="111"/>
      <c r="N10" s="115">
        <v>2</v>
      </c>
      <c r="O10" s="119"/>
      <c r="P10" s="120"/>
      <c r="Q10" s="111"/>
    </row>
    <row r="11" spans="1:17" x14ac:dyDescent="0.25">
      <c r="A11" s="121"/>
      <c r="B11" s="121"/>
      <c r="C11" s="113"/>
      <c r="D11" s="113"/>
      <c r="E11" s="113"/>
      <c r="F11" s="108"/>
      <c r="G11" s="117"/>
      <c r="H11" s="120"/>
      <c r="I11" s="111"/>
      <c r="J11" s="108"/>
      <c r="K11" s="117"/>
      <c r="L11" s="120"/>
      <c r="M11" s="111"/>
      <c r="N11" s="108"/>
      <c r="O11" s="117"/>
      <c r="P11" s="120"/>
      <c r="Q11" s="111"/>
    </row>
    <row r="12" spans="1:17" x14ac:dyDescent="0.25">
      <c r="A12" s="230" t="s">
        <v>144</v>
      </c>
      <c r="B12" s="221"/>
      <c r="C12" s="113"/>
      <c r="D12" s="113"/>
      <c r="E12" s="113"/>
      <c r="F12" s="115" t="s">
        <v>145</v>
      </c>
      <c r="G12" s="116">
        <f t="shared" ref="G12:G13" si="0">+SUMIF(F$17:F$51,F12,G$17:G$51)</f>
        <v>2044125153</v>
      </c>
      <c r="H12" s="122">
        <f>G12/SUM(G12:G13)</f>
        <v>1</v>
      </c>
      <c r="I12" s="111"/>
      <c r="J12" s="115" t="s">
        <v>145</v>
      </c>
      <c r="K12" s="116">
        <f t="shared" ref="K12:K13" si="1">+SUMIF(J$17:J$51,J12,K$17:K$51)</f>
        <v>0</v>
      </c>
      <c r="L12" s="122" t="e">
        <f>K12/SUM(K12:K13)</f>
        <v>#DIV/0!</v>
      </c>
      <c r="M12" s="111"/>
      <c r="N12" s="115" t="s">
        <v>145</v>
      </c>
      <c r="O12" s="116">
        <f t="shared" ref="O12:O13" si="2">+SUMIF(N$17:N$51,N12,O$17:O$51)</f>
        <v>762902534</v>
      </c>
      <c r="P12" s="122">
        <f>O12/SUM(O$12:O$13)</f>
        <v>1</v>
      </c>
      <c r="Q12" s="111"/>
    </row>
    <row r="13" spans="1:17" x14ac:dyDescent="0.25">
      <c r="A13" s="222"/>
      <c r="B13" s="223"/>
      <c r="C13" s="113"/>
      <c r="D13" s="113"/>
      <c r="E13" s="113"/>
      <c r="F13" s="115" t="s">
        <v>146</v>
      </c>
      <c r="G13" s="116">
        <f t="shared" si="0"/>
        <v>0</v>
      </c>
      <c r="H13" s="122"/>
      <c r="I13" s="111"/>
      <c r="J13" s="115" t="s">
        <v>146</v>
      </c>
      <c r="K13" s="116">
        <f t="shared" si="1"/>
        <v>0</v>
      </c>
      <c r="L13" s="122"/>
      <c r="M13" s="111"/>
      <c r="N13" s="115" t="s">
        <v>146</v>
      </c>
      <c r="O13" s="116">
        <f t="shared" si="2"/>
        <v>0</v>
      </c>
      <c r="P13" s="122"/>
      <c r="Q13" s="111"/>
    </row>
    <row r="14" spans="1:17" x14ac:dyDescent="0.25">
      <c r="A14" s="113"/>
      <c r="B14" s="113"/>
      <c r="C14" s="113"/>
      <c r="D14" s="113"/>
      <c r="E14" s="113"/>
      <c r="F14" s="113"/>
      <c r="G14" s="113"/>
      <c r="H14" s="113"/>
      <c r="I14" s="111"/>
      <c r="J14" s="113"/>
      <c r="K14" s="113"/>
      <c r="L14" s="113"/>
      <c r="M14" s="111"/>
      <c r="N14" s="113"/>
      <c r="O14" s="113"/>
      <c r="P14" s="122"/>
      <c r="Q14" s="111"/>
    </row>
    <row r="15" spans="1:17" x14ac:dyDescent="0.25">
      <c r="A15" s="227" t="s">
        <v>147</v>
      </c>
      <c r="B15" s="158"/>
      <c r="C15" s="113"/>
      <c r="D15" s="113"/>
      <c r="E15" s="113"/>
      <c r="F15" s="113"/>
      <c r="G15" s="123" t="str">
        <f>+IF(G6&gt;=$D6,"CUMPLE","NO CUMPLE")</f>
        <v>CUMPLE</v>
      </c>
      <c r="H15" s="113"/>
      <c r="I15" s="111"/>
      <c r="J15" s="113"/>
      <c r="K15" s="123" t="str">
        <f>+IF(K6&gt;=$D6,"CUMPLE","NO CUMPLE")</f>
        <v>NO CUMPLE</v>
      </c>
      <c r="L15" s="113"/>
      <c r="M15" s="111"/>
      <c r="N15" s="113"/>
      <c r="O15" s="123" t="str">
        <f>+IF(O6&gt;=$D6,"CUMPLE","NO CUMPLE")</f>
        <v>CUMPLE</v>
      </c>
      <c r="P15" s="113"/>
      <c r="Q15" s="111"/>
    </row>
    <row r="17" spans="1:17" x14ac:dyDescent="0.25">
      <c r="A17" s="124" t="s">
        <v>148</v>
      </c>
      <c r="B17" s="125"/>
      <c r="C17" s="113"/>
      <c r="D17" s="108"/>
      <c r="E17" s="113"/>
      <c r="F17" s="126"/>
      <c r="G17" s="127" t="s">
        <v>148</v>
      </c>
      <c r="H17" s="125"/>
      <c r="I17" s="111"/>
      <c r="J17" s="126"/>
      <c r="K17" s="127" t="s">
        <v>148</v>
      </c>
      <c r="L17" s="125"/>
      <c r="M17" s="111"/>
      <c r="N17" s="126"/>
      <c r="O17" s="127" t="s">
        <v>148</v>
      </c>
      <c r="P17" s="125"/>
      <c r="Q17" s="111"/>
    </row>
    <row r="18" spans="1:17" x14ac:dyDescent="0.25">
      <c r="A18" s="128"/>
      <c r="B18" s="129"/>
      <c r="C18" s="113"/>
      <c r="D18" s="108"/>
      <c r="E18" s="113"/>
      <c r="F18" s="128"/>
      <c r="G18" s="113"/>
      <c r="H18" s="129"/>
      <c r="I18" s="111"/>
      <c r="J18" s="128"/>
      <c r="K18" s="113"/>
      <c r="L18" s="129"/>
      <c r="M18" s="111"/>
      <c r="N18" s="128"/>
      <c r="O18" s="113"/>
      <c r="P18" s="129"/>
      <c r="Q18" s="111"/>
    </row>
    <row r="19" spans="1:17" x14ac:dyDescent="0.25">
      <c r="A19" s="128" t="s">
        <v>149</v>
      </c>
      <c r="B19" s="129"/>
      <c r="C19" s="113"/>
      <c r="D19" s="108"/>
      <c r="E19" s="113"/>
      <c r="F19" s="130" t="s">
        <v>150</v>
      </c>
      <c r="G19" s="131">
        <v>1024805542</v>
      </c>
      <c r="H19" s="132" t="s">
        <v>151</v>
      </c>
      <c r="I19" s="111"/>
      <c r="J19" s="130" t="s">
        <v>150</v>
      </c>
      <c r="K19" s="133">
        <v>0</v>
      </c>
      <c r="L19" s="134" t="s">
        <v>152</v>
      </c>
      <c r="M19" s="111"/>
      <c r="N19" s="130" t="s">
        <v>150</v>
      </c>
      <c r="O19" s="131">
        <v>321437296</v>
      </c>
      <c r="P19" s="132" t="s">
        <v>151</v>
      </c>
      <c r="Q19" s="111"/>
    </row>
    <row r="20" spans="1:17" ht="15" customHeight="1" x14ac:dyDescent="0.25">
      <c r="A20" s="128" t="s">
        <v>153</v>
      </c>
      <c r="B20" s="129"/>
      <c r="C20" s="113"/>
      <c r="D20" s="108"/>
      <c r="E20" s="113"/>
      <c r="F20" s="135" t="s">
        <v>154</v>
      </c>
      <c r="G20" s="136">
        <v>2020</v>
      </c>
      <c r="H20" s="228" t="s">
        <v>155</v>
      </c>
      <c r="I20" s="111"/>
      <c r="J20" s="135" t="s">
        <v>156</v>
      </c>
      <c r="K20" s="136">
        <v>2024</v>
      </c>
      <c r="L20" s="228" t="s">
        <v>155</v>
      </c>
      <c r="M20" s="111"/>
      <c r="N20" s="135" t="s">
        <v>157</v>
      </c>
      <c r="O20" s="136">
        <v>2017</v>
      </c>
      <c r="P20" s="228" t="s">
        <v>158</v>
      </c>
      <c r="Q20" s="111"/>
    </row>
    <row r="21" spans="1:17" ht="15.75" customHeight="1" x14ac:dyDescent="0.25">
      <c r="A21" s="137" t="s">
        <v>159</v>
      </c>
      <c r="B21" s="129"/>
      <c r="C21" s="113"/>
      <c r="D21" s="108"/>
      <c r="E21" s="113"/>
      <c r="F21" s="138"/>
      <c r="G21" s="139">
        <v>1</v>
      </c>
      <c r="H21" s="229"/>
      <c r="I21" s="111"/>
      <c r="J21" s="138"/>
      <c r="K21" s="140">
        <v>0.48</v>
      </c>
      <c r="L21" s="229"/>
      <c r="M21" s="111"/>
      <c r="N21" s="138"/>
      <c r="O21" s="139">
        <v>1</v>
      </c>
      <c r="P21" s="229"/>
      <c r="Q21" s="111"/>
    </row>
    <row r="22" spans="1:17" ht="15.75" customHeight="1" x14ac:dyDescent="0.25">
      <c r="A22" s="137"/>
      <c r="B22" s="129"/>
      <c r="C22" s="113"/>
      <c r="D22" s="108"/>
      <c r="E22" s="113"/>
      <c r="F22" s="130" t="s">
        <v>160</v>
      </c>
      <c r="G22" s="141">
        <v>278</v>
      </c>
      <c r="H22" s="229"/>
      <c r="I22" s="111"/>
      <c r="J22" s="130" t="s">
        <v>160</v>
      </c>
      <c r="K22" s="142">
        <f>513.58*K21</f>
        <v>246.51840000000001</v>
      </c>
      <c r="L22" s="229"/>
      <c r="M22" s="111"/>
      <c r="N22" s="130" t="s">
        <v>160</v>
      </c>
      <c r="O22" s="141">
        <v>816.83</v>
      </c>
      <c r="P22" s="229"/>
      <c r="Q22" s="111"/>
    </row>
    <row r="23" spans="1:17" ht="15.75" customHeight="1" x14ac:dyDescent="0.25">
      <c r="A23" s="137"/>
      <c r="B23" s="129"/>
      <c r="C23" s="113"/>
      <c r="D23" s="108"/>
      <c r="E23" s="113"/>
      <c r="F23" s="128"/>
      <c r="G23" s="143" t="str">
        <f>IF(AND(IF(ISERROR(FIND($D$55,H20,1)),"NO OK","OK")="ok",IF(ISERROR(FIND($D$56,H20,1)),"NO OK","OK")="ok"),"OK","NO CUMPLE")</f>
        <v>OK</v>
      </c>
      <c r="H23" s="229"/>
      <c r="I23" s="111"/>
      <c r="J23" s="128"/>
      <c r="K23" s="143" t="str">
        <f>IF(AND(IF(ISERROR(FIND($D$55,L20,1)),"NO OK","OK")="ok",IF(ISERROR(FIND($D$56,L20,1)),"NO OK","OK")="ok"),"OK","NO CUMPLE")</f>
        <v>OK</v>
      </c>
      <c r="L23" s="229"/>
      <c r="M23" s="111"/>
      <c r="N23" s="128"/>
      <c r="O23" s="143" t="str">
        <f>IF(AND(IF(ISERROR(FIND($D$55,P20,1)),"NO OK","OK")="ok",IF(ISERROR(FIND($D$56,P20,1)),"NO OK","OK")="ok"),"OK","NO CUMPLE")</f>
        <v>OK</v>
      </c>
      <c r="P23" s="229"/>
      <c r="Q23" s="111"/>
    </row>
    <row r="24" spans="1:17" ht="15.75" customHeight="1" x14ac:dyDescent="0.25">
      <c r="A24" s="137"/>
      <c r="B24" s="129"/>
      <c r="C24" s="113"/>
      <c r="D24" s="108"/>
      <c r="E24" s="113"/>
      <c r="F24" s="128"/>
      <c r="G24" s="144">
        <f>IF($D$55&gt;0,IF(ISERROR(FIND($D$55,H20,1)),0,1),0)+IF($D$56&gt;0,IF(ISERROR(FIND($D$56,H20,1)),0,1),0)+IF($D$57&gt;0,IF(ISERROR(FIND($D$57,H20,1)),0,1),0)+IF($D$58&gt;0,IF(ISERROR(FIND($D$58,H20,1)),0,1),0)+IF($D$59&gt;0,IF(ISERROR(FIND($D$59,H20,1)),0,1),0)+IF($D$60&gt;0,IF(ISERROR(FIND($D$60,H20,1)),0,1),0)+IF($D$61&gt;0,IF(ISERROR(FIND($D$61,H20,1)),0,1),0)+IF($D$62&gt;0,IF(ISERROR(FIND($D$62,H20,1)),0,1),0)+IF($D$63&gt;0,IF(ISERROR(FIND($D$63,H20,1)),0,1),0)+IF($D$64&gt;0,IF(ISERROR(FIND($D$64,H20,1)),0,1),0)+IF($D$65&gt;0,IF(ISERROR(FIND($D$65,H20,1)),0,1),0)+IF($D$66&gt;0,IF(ISERROR(FIND($D$66,H20,1)),0,1),0)+IF($D$67&gt;0,IF(ISERROR(FIND($D$67,H20,1)),0,1),0)+IF($D$68&gt;0,IF(ISERROR(FIND($D$68,H20,1)),0,1),0)+IF($D$69&gt;0,IF(ISERROR(FIND($D$69,H20,1)),0,1),0)+IF($D$70&gt;0,IF(ISERROR(FIND($D$70,H20,1)),0,1),0)+IF($D$71&gt;0,IF(ISERROR(FIND($D$71,H20,1)),0,1),0)</f>
        <v>7</v>
      </c>
      <c r="H24" s="229"/>
      <c r="I24" s="111"/>
      <c r="J24" s="128"/>
      <c r="K24" s="144">
        <f>IF($D$55&gt;0,IF(ISERROR(FIND($D$55,L20,1)),0,1),0)+IF($D$56&gt;0,IF(ISERROR(FIND($D$56,L20,1)),0,1),0)+IF($D$57&gt;0,IF(ISERROR(FIND($D$57,L20,1)),0,1),0)+IF($D$58&gt;0,IF(ISERROR(FIND($D$58,L20,1)),0,1),0)+IF($D$59&gt;0,IF(ISERROR(FIND($D$59,L20,1)),0,1),0)+IF($D$60&gt;0,IF(ISERROR(FIND($D$60,L20,1)),0,1),0)+IF($D$61&gt;0,IF(ISERROR(FIND($D$61,L20,1)),0,1),0)+IF($D$62&gt;0,IF(ISERROR(FIND($D$62,L20,1)),0,1),0)+IF($D$63&gt;0,IF(ISERROR(FIND($D$63,L20,1)),0,1),0)+IF($D$64&gt;0,IF(ISERROR(FIND($D$64,L20,1)),0,1),0)+IF($D$65&gt;0,IF(ISERROR(FIND($D$65,L20,1)),0,1),0)+IF($D$66&gt;0,IF(ISERROR(FIND($D$66,L20,1)),0,1),0)+IF($D$67&gt;0,IF(ISERROR(FIND($D$67,L20,1)),0,1),0)+IF($D$68&gt;0,IF(ISERROR(FIND($D$68,L20,1)),0,1),0)+IF($D$69&gt;0,IF(ISERROR(FIND($D$69,L20,1)),0,1),0)+IF($D$70&gt;0,IF(ISERROR(FIND($D$70,L20,1)),0,1),0)+IF($D$71&gt;0,IF(ISERROR(FIND($D$71,L20,1)),0,1),0)</f>
        <v>7</v>
      </c>
      <c r="L24" s="229"/>
      <c r="M24" s="111"/>
      <c r="N24" s="128"/>
      <c r="O24" s="144">
        <f>IF($D$55&gt;0,IF(ISERROR(FIND($D$55,P20,1)),0,1),0)+IF($D$56&gt;0,IF(ISERROR(FIND($D$56,P20,1)),0,1),0)+IF($D$57&gt;0,IF(ISERROR(FIND($D$57,P20,1)),0,1),0)+IF($D$58&gt;0,IF(ISERROR(FIND($D$58,P20,1)),0,1),0)+IF($D$59&gt;0,IF(ISERROR(FIND($D$59,P20,1)),0,1),0)+IF($D$60&gt;0,IF(ISERROR(FIND($D$60,P20,1)),0,1),0)+IF($D$61&gt;0,IF(ISERROR(FIND($D$61,P20,1)),0,1),0)+IF($D$62&gt;0,IF(ISERROR(FIND($D$62,P20,1)),0,1),0)+IF($D$63&gt;0,IF(ISERROR(FIND($D$63,P20,1)),0,1),0)+IF($D$64&gt;0,IF(ISERROR(FIND($D$64,P20,1)),0,1),0)+IF($D$65&gt;0,IF(ISERROR(FIND($D$65,P20,1)),0,1),0)+IF($D$66&gt;0,IF(ISERROR(FIND($D$66,P20,1)),0,1),0)+IF($D$67&gt;0,IF(ISERROR(FIND($D$67,P20,1)),0,1),0)+IF($D$68&gt;0,IF(ISERROR(FIND($D$68,P20,1)),0,1),0)+IF($D$69&gt;0,IF(ISERROR(FIND($D$69,P20,1)),0,1),0)+IF($D$70&gt;0,IF(ISERROR(FIND($D$70,P20,1)),0,1),0)+IF($D$71&gt;0,IF(ISERROR(FIND($D$71,P20,1)),0,1),0)</f>
        <v>5</v>
      </c>
      <c r="P24" s="229"/>
      <c r="Q24" s="111"/>
    </row>
    <row r="25" spans="1:17" ht="15.75" customHeight="1" x14ac:dyDescent="0.25">
      <c r="A25" s="137"/>
      <c r="B25" s="129"/>
      <c r="C25" s="113"/>
      <c r="D25" s="108"/>
      <c r="E25" s="113"/>
      <c r="F25" s="128"/>
      <c r="G25" s="145"/>
      <c r="H25" s="229"/>
      <c r="I25" s="111"/>
      <c r="J25" s="128"/>
      <c r="K25" s="145"/>
      <c r="L25" s="229"/>
      <c r="M25" s="111"/>
      <c r="N25" s="128"/>
      <c r="O25" s="145"/>
      <c r="P25" s="229"/>
      <c r="Q25" s="111"/>
    </row>
    <row r="26" spans="1:17" ht="23.25" customHeight="1" x14ac:dyDescent="0.25">
      <c r="A26" s="128"/>
      <c r="B26" s="129"/>
      <c r="C26" s="113"/>
      <c r="D26" s="108"/>
      <c r="E26" s="113"/>
      <c r="F26" s="128"/>
      <c r="G26" s="145"/>
      <c r="H26" s="229"/>
      <c r="I26" s="111"/>
      <c r="J26" s="128"/>
      <c r="K26" s="145"/>
      <c r="L26" s="229"/>
      <c r="M26" s="111"/>
      <c r="N26" s="128"/>
      <c r="O26" s="145"/>
      <c r="P26" s="229"/>
      <c r="Q26" s="111"/>
    </row>
    <row r="27" spans="1:17" ht="19.5" customHeight="1" x14ac:dyDescent="0.25">
      <c r="A27" s="146" t="s">
        <v>161</v>
      </c>
      <c r="B27" s="147"/>
      <c r="C27" s="113"/>
      <c r="D27" s="108"/>
      <c r="E27" s="113"/>
      <c r="F27" s="148" t="s">
        <v>145</v>
      </c>
      <c r="G27" s="149">
        <f>+ROUND(G19*G21*$B$95/(LOOKUP(G20,$A$55:$A$95,$B$55:$B$95)),0)</f>
        <v>2044125153</v>
      </c>
      <c r="H27" s="147">
        <f>+ROUND(G27/$B$92,2)</f>
        <v>1762.18</v>
      </c>
      <c r="I27" s="111"/>
      <c r="J27" s="148" t="s">
        <v>145</v>
      </c>
      <c r="K27" s="149">
        <f>+ROUND(K19*K21*$B$95/(LOOKUP(K20,$A$55:$A$95,$B$55:$B$95)),0)</f>
        <v>0</v>
      </c>
      <c r="L27" s="147">
        <f>+ROUND(K27/$B$92,2)</f>
        <v>0</v>
      </c>
      <c r="M27" s="111"/>
      <c r="N27" s="148" t="s">
        <v>145</v>
      </c>
      <c r="O27" s="149">
        <f>+ROUND(O19*O21*$B$95/(LOOKUP(O20,$A$55:$A$95,$B$55:$B$95)),0)</f>
        <v>762902534</v>
      </c>
      <c r="P27" s="147">
        <f>+ROUND(O27/$B$92,2)</f>
        <v>657.67</v>
      </c>
      <c r="Q27" s="111"/>
    </row>
    <row r="28" spans="1:17" ht="15.75" customHeight="1" x14ac:dyDescent="0.25">
      <c r="A28" s="113"/>
      <c r="B28" s="113"/>
      <c r="C28" s="113"/>
      <c r="D28" s="113"/>
      <c r="E28" s="113"/>
      <c r="F28" s="113"/>
      <c r="G28" s="113"/>
      <c r="H28" s="113"/>
      <c r="I28" s="111"/>
      <c r="J28" s="113"/>
      <c r="K28" s="113"/>
      <c r="L28" s="113"/>
      <c r="M28" s="111"/>
      <c r="N28" s="113"/>
      <c r="O28" s="113"/>
      <c r="P28" s="113"/>
      <c r="Q28" s="111"/>
    </row>
    <row r="29" spans="1:17" ht="15.75" customHeight="1" x14ac:dyDescent="0.25">
      <c r="A29" s="124" t="s">
        <v>162</v>
      </c>
      <c r="B29" s="125"/>
      <c r="C29" s="113"/>
      <c r="D29" s="113"/>
      <c r="E29" s="113"/>
      <c r="F29" s="126"/>
      <c r="G29" s="127" t="s">
        <v>162</v>
      </c>
      <c r="H29" s="125"/>
      <c r="I29" s="111"/>
      <c r="J29" s="126"/>
      <c r="K29" s="127" t="s">
        <v>162</v>
      </c>
      <c r="L29" s="125"/>
      <c r="M29" s="111"/>
      <c r="N29" s="126"/>
      <c r="O29" s="127" t="s">
        <v>162</v>
      </c>
      <c r="P29" s="125"/>
      <c r="Q29" s="111"/>
    </row>
    <row r="30" spans="1:17" ht="15.75" customHeight="1" x14ac:dyDescent="0.25">
      <c r="A30" s="128"/>
      <c r="B30" s="129"/>
      <c r="C30" s="113"/>
      <c r="D30" s="113"/>
      <c r="E30" s="113"/>
      <c r="F30" s="128"/>
      <c r="G30" s="113"/>
      <c r="H30" s="129"/>
      <c r="I30" s="111"/>
      <c r="J30" s="128"/>
      <c r="K30" s="113"/>
      <c r="L30" s="129"/>
      <c r="M30" s="111"/>
      <c r="N30" s="128"/>
      <c r="O30" s="113"/>
      <c r="P30" s="129"/>
      <c r="Q30" s="111"/>
    </row>
    <row r="31" spans="1:17" ht="15.75" customHeight="1" x14ac:dyDescent="0.25">
      <c r="A31" s="128" t="s">
        <v>149</v>
      </c>
      <c r="B31" s="129"/>
      <c r="C31" s="113"/>
      <c r="D31" s="113"/>
      <c r="E31" s="113"/>
      <c r="F31" s="130" t="s">
        <v>150</v>
      </c>
      <c r="G31" s="131">
        <v>0</v>
      </c>
      <c r="H31" s="132"/>
      <c r="I31" s="111"/>
      <c r="J31" s="130" t="s">
        <v>150</v>
      </c>
      <c r="K31" s="131">
        <v>0</v>
      </c>
      <c r="L31" s="132"/>
      <c r="M31" s="111"/>
      <c r="N31" s="130" t="s">
        <v>150</v>
      </c>
      <c r="O31" s="131">
        <v>0</v>
      </c>
      <c r="P31" s="132"/>
      <c r="Q31" s="111"/>
    </row>
    <row r="32" spans="1:17" ht="15" customHeight="1" x14ac:dyDescent="0.25">
      <c r="A32" s="128" t="s">
        <v>153</v>
      </c>
      <c r="B32" s="129"/>
      <c r="C32" s="113"/>
      <c r="D32" s="113"/>
      <c r="E32" s="113"/>
      <c r="F32" s="135" t="s">
        <v>163</v>
      </c>
      <c r="G32" s="136">
        <v>2000</v>
      </c>
      <c r="H32" s="228" t="s">
        <v>164</v>
      </c>
      <c r="I32" s="111"/>
      <c r="J32" s="135" t="s">
        <v>163</v>
      </c>
      <c r="K32" s="136">
        <v>2000</v>
      </c>
      <c r="L32" s="228" t="s">
        <v>164</v>
      </c>
      <c r="M32" s="111"/>
      <c r="N32" s="135" t="s">
        <v>163</v>
      </c>
      <c r="O32" s="136">
        <v>2000</v>
      </c>
      <c r="P32" s="228" t="s">
        <v>164</v>
      </c>
      <c r="Q32" s="111"/>
    </row>
    <row r="33" spans="1:17" ht="15.75" customHeight="1" x14ac:dyDescent="0.25">
      <c r="A33" s="137" t="s">
        <v>159</v>
      </c>
      <c r="B33" s="129"/>
      <c r="C33" s="113"/>
      <c r="D33" s="113"/>
      <c r="E33" s="113"/>
      <c r="F33" s="138"/>
      <c r="G33" s="139">
        <v>0</v>
      </c>
      <c r="H33" s="229"/>
      <c r="I33" s="111"/>
      <c r="J33" s="138"/>
      <c r="K33" s="139">
        <v>0</v>
      </c>
      <c r="L33" s="229"/>
      <c r="M33" s="111"/>
      <c r="N33" s="138"/>
      <c r="O33" s="139">
        <v>0</v>
      </c>
      <c r="P33" s="229"/>
      <c r="Q33" s="111"/>
    </row>
    <row r="34" spans="1:17" ht="19.5" customHeight="1" x14ac:dyDescent="0.25">
      <c r="A34" s="137"/>
      <c r="B34" s="129"/>
      <c r="C34" s="113"/>
      <c r="D34" s="113"/>
      <c r="E34" s="113"/>
      <c r="F34" s="130" t="s">
        <v>160</v>
      </c>
      <c r="G34" s="141">
        <v>0</v>
      </c>
      <c r="H34" s="229"/>
      <c r="I34" s="111"/>
      <c r="J34" s="130" t="s">
        <v>160</v>
      </c>
      <c r="K34" s="141">
        <v>0</v>
      </c>
      <c r="L34" s="229"/>
      <c r="M34" s="111"/>
      <c r="N34" s="130" t="s">
        <v>160</v>
      </c>
      <c r="O34" s="141">
        <v>0</v>
      </c>
      <c r="P34" s="229"/>
      <c r="Q34" s="111"/>
    </row>
    <row r="35" spans="1:17" ht="19.5" customHeight="1" x14ac:dyDescent="0.25">
      <c r="A35" s="137"/>
      <c r="B35" s="129"/>
      <c r="C35" s="113"/>
      <c r="D35" s="113"/>
      <c r="E35" s="113"/>
      <c r="F35" s="128"/>
      <c r="G35" s="143" t="str">
        <f>IF(AND(IF(ISERROR(FIND($D$55,H32,1)),"NO OK","OK")="ok",IF(ISERROR(FIND($D$56,H32,1)),"NO OK","OK")="ok"),"OK","NO CUMPLE")</f>
        <v>NO CUMPLE</v>
      </c>
      <c r="H35" s="229"/>
      <c r="I35" s="111"/>
      <c r="J35" s="128"/>
      <c r="K35" s="143" t="str">
        <f>IF(AND(IF(ISERROR(FIND($D$55,L32,1)),"NO OK","OK")="ok",IF(ISERROR(FIND($D$56,L32,1)),"NO OK","OK")="ok"),"OK","NO CUMPLE")</f>
        <v>NO CUMPLE</v>
      </c>
      <c r="L35" s="229"/>
      <c r="M35" s="111"/>
      <c r="N35" s="128"/>
      <c r="O35" s="143" t="str">
        <f>IF(AND(IF(ISERROR(FIND($D$55,P32,1)),"NO OK","OK")="ok",IF(ISERROR(FIND($D$56,P32,1)),"NO OK","OK")="ok"),"OK","NO CUMPLE")</f>
        <v>NO CUMPLE</v>
      </c>
      <c r="P35" s="229"/>
      <c r="Q35" s="111"/>
    </row>
    <row r="36" spans="1:17" ht="19.5" customHeight="1" x14ac:dyDescent="0.25">
      <c r="A36" s="137"/>
      <c r="B36" s="129"/>
      <c r="C36" s="113"/>
      <c r="D36" s="113"/>
      <c r="E36" s="113"/>
      <c r="F36" s="128"/>
      <c r="G36" s="144">
        <f>IF($D$55&gt;0,IF(ISERROR(FIND($D$55,H32,1)),0,1),0)+IF($D$56&gt;0,IF(ISERROR(FIND($D$56,H32,1)),0,1),0)+IF($D$57&gt;0,IF(ISERROR(FIND($D$57,H32,1)),0,1),0)+IF($D$58&gt;0,IF(ISERROR(FIND($D$58,H32,1)),0,1),0)+IF($D$59&gt;0,IF(ISERROR(FIND($D$59,H32,1)),0,1),0)+IF($D$60&gt;0,IF(ISERROR(FIND($D$60,H32,1)),0,1),0)+IF($D$61&gt;0,IF(ISERROR(FIND($D$61,H32,1)),0,1),0)+IF($D$62&gt;0,IF(ISERROR(FIND($D$62,H32,1)),0,1),0)+IF($D$63&gt;0,IF(ISERROR(FIND($D$63,H32,1)),0,1),0)+IF($D$64&gt;0,IF(ISERROR(FIND($D$64,H32,1)),0,1),0)+IF($D$65&gt;0,IF(ISERROR(FIND($D$65,H32,1)),0,1),0)+IF($D$66&gt;0,IF(ISERROR(FIND($D$66,H32,1)),0,1),0)+IF($D$67&gt;0,IF(ISERROR(FIND($D$67,H32,1)),0,1),0)+IF($D$68&gt;0,IF(ISERROR(FIND($D$68,H32,1)),0,1),0)+IF($D$69&gt;0,IF(ISERROR(FIND($D$69,H32,1)),0,1),0)+IF($D$70&gt;0,IF(ISERROR(FIND($D$70,H32,1)),0,1),0)+IF($D$71&gt;0,IF(ISERROR(FIND($D$71,H32,1)),0,1),0)</f>
        <v>0</v>
      </c>
      <c r="H36" s="229"/>
      <c r="I36" s="111"/>
      <c r="J36" s="128"/>
      <c r="K36" s="144">
        <f>IF($D$55&gt;0,IF(ISERROR(FIND($D$55,L32,1)),0,1),0)+IF($D$56&gt;0,IF(ISERROR(FIND($D$56,L32,1)),0,1),0)+IF($D$57&gt;0,IF(ISERROR(FIND($D$57,L32,1)),0,1),0)+IF($D$58&gt;0,IF(ISERROR(FIND($D$58,L32,1)),0,1),0)+IF($D$59&gt;0,IF(ISERROR(FIND($D$59,L32,1)),0,1),0)+IF($D$60&gt;0,IF(ISERROR(FIND($D$60,L32,1)),0,1),0)+IF($D$61&gt;0,IF(ISERROR(FIND($D$61,L32,1)),0,1),0)+IF($D$62&gt;0,IF(ISERROR(FIND($D$62,L32,1)),0,1),0)+IF($D$63&gt;0,IF(ISERROR(FIND($D$63,L32,1)),0,1),0)+IF($D$64&gt;0,IF(ISERROR(FIND($D$64,L32,1)),0,1),0)+IF($D$65&gt;0,IF(ISERROR(FIND($D$65,L32,1)),0,1),0)+IF($D$66&gt;0,IF(ISERROR(FIND($D$66,L32,1)),0,1),0)+IF($D$67&gt;0,IF(ISERROR(FIND($D$67,L32,1)),0,1),0)+IF($D$68&gt;0,IF(ISERROR(FIND($D$68,L32,1)),0,1),0)+IF($D$69&gt;0,IF(ISERROR(FIND($D$69,L32,1)),0,1),0)+IF($D$70&gt;0,IF(ISERROR(FIND($D$70,L32,1)),0,1),0)+IF($D$71&gt;0,IF(ISERROR(FIND($D$71,L32,1)),0,1),0)</f>
        <v>0</v>
      </c>
      <c r="L36" s="229"/>
      <c r="M36" s="111"/>
      <c r="N36" s="128"/>
      <c r="O36" s="144">
        <f>IF($D$55&gt;0,IF(ISERROR(FIND($D$55,P32,1)),0,1),0)+IF($D$56&gt;0,IF(ISERROR(FIND($D$56,P32,1)),0,1),0)+IF($D$57&gt;0,IF(ISERROR(FIND($D$57,P32,1)),0,1),0)+IF($D$58&gt;0,IF(ISERROR(FIND($D$58,P32,1)),0,1),0)+IF($D$59&gt;0,IF(ISERROR(FIND($D$59,P32,1)),0,1),0)+IF($D$60&gt;0,IF(ISERROR(FIND($D$60,P32,1)),0,1),0)+IF($D$61&gt;0,IF(ISERROR(FIND($D$61,P32,1)),0,1),0)+IF($D$62&gt;0,IF(ISERROR(FIND($D$62,P32,1)),0,1),0)+IF($D$63&gt;0,IF(ISERROR(FIND($D$63,P32,1)),0,1),0)+IF($D$64&gt;0,IF(ISERROR(FIND($D$64,P32,1)),0,1),0)+IF($D$65&gt;0,IF(ISERROR(FIND($D$65,P32,1)),0,1),0)+IF($D$66&gt;0,IF(ISERROR(FIND($D$66,P32,1)),0,1),0)+IF($D$67&gt;0,IF(ISERROR(FIND($D$67,P32,1)),0,1),0)+IF($D$68&gt;0,IF(ISERROR(FIND($D$68,P32,1)),0,1),0)+IF($D$69&gt;0,IF(ISERROR(FIND($D$69,P32,1)),0,1),0)+IF($D$70&gt;0,IF(ISERROR(FIND($D$70,P32,1)),0,1),0)+IF($D$71&gt;0,IF(ISERROR(FIND($D$71,P32,1)),0,1),0)</f>
        <v>0</v>
      </c>
      <c r="P36" s="229"/>
      <c r="Q36" s="111"/>
    </row>
    <row r="37" spans="1:17" ht="19.5" customHeight="1" x14ac:dyDescent="0.25">
      <c r="A37" s="137"/>
      <c r="B37" s="129"/>
      <c r="C37" s="113"/>
      <c r="D37" s="113"/>
      <c r="E37" s="113"/>
      <c r="F37" s="128"/>
      <c r="G37" s="145"/>
      <c r="H37" s="229"/>
      <c r="I37" s="111"/>
      <c r="J37" s="128"/>
      <c r="K37" s="145"/>
      <c r="L37" s="229"/>
      <c r="M37" s="111"/>
      <c r="N37" s="128"/>
      <c r="O37" s="145"/>
      <c r="P37" s="229"/>
      <c r="Q37" s="111"/>
    </row>
    <row r="38" spans="1:17" ht="19.5" customHeight="1" x14ac:dyDescent="0.25">
      <c r="A38" s="128"/>
      <c r="B38" s="129"/>
      <c r="C38" s="113"/>
      <c r="D38" s="113"/>
      <c r="E38" s="113"/>
      <c r="F38" s="128"/>
      <c r="G38" s="145"/>
      <c r="H38" s="229"/>
      <c r="I38" s="111"/>
      <c r="J38" s="128"/>
      <c r="K38" s="145"/>
      <c r="L38" s="229"/>
      <c r="M38" s="111"/>
      <c r="N38" s="128"/>
      <c r="O38" s="145"/>
      <c r="P38" s="229"/>
      <c r="Q38" s="111"/>
    </row>
    <row r="39" spans="1:17" ht="15.75" customHeight="1" x14ac:dyDescent="0.25">
      <c r="A39" s="146" t="s">
        <v>161</v>
      </c>
      <c r="B39" s="147"/>
      <c r="C39" s="113"/>
      <c r="D39" s="113"/>
      <c r="E39" s="113"/>
      <c r="F39" s="148" t="s">
        <v>145</v>
      </c>
      <c r="G39" s="149">
        <f>+ROUND(G31*G33*$B$95/(LOOKUP(G32,$A$55:$A$95,$B$55:$B$95)),0)</f>
        <v>0</v>
      </c>
      <c r="H39" s="147">
        <f>+ROUND(G39/$B$92,2)</f>
        <v>0</v>
      </c>
      <c r="I39" s="111"/>
      <c r="J39" s="148" t="s">
        <v>145</v>
      </c>
      <c r="K39" s="149">
        <f>+ROUND(K31*K33*$B$95/(LOOKUP(K32,$A$55:$A$95,$B$55:$B$95)),0)</f>
        <v>0</v>
      </c>
      <c r="L39" s="147">
        <f>+ROUND(K39/$B$92,2)</f>
        <v>0</v>
      </c>
      <c r="M39" s="111"/>
      <c r="N39" s="148" t="s">
        <v>145</v>
      </c>
      <c r="O39" s="149">
        <f>+ROUND(O31*O33*$B$95/(LOOKUP(O32,$A$55:$A$95,$B$55:$B$95)),0)</f>
        <v>0</v>
      </c>
      <c r="P39" s="147">
        <f>+ROUND(O39/$B$92,2)</f>
        <v>0</v>
      </c>
      <c r="Q39" s="111"/>
    </row>
    <row r="40" spans="1:17" ht="15.75" customHeight="1" x14ac:dyDescent="0.25">
      <c r="A40" s="113"/>
      <c r="B40" s="113"/>
      <c r="C40" s="113"/>
      <c r="D40" s="113"/>
      <c r="E40" s="113"/>
      <c r="F40" s="113"/>
      <c r="G40" s="113"/>
      <c r="H40" s="113"/>
      <c r="I40" s="111"/>
      <c r="J40" s="113"/>
      <c r="K40" s="113"/>
      <c r="L40" s="113"/>
      <c r="M40" s="111"/>
      <c r="N40" s="113"/>
      <c r="O40" s="113"/>
      <c r="P40" s="113"/>
      <c r="Q40" s="111"/>
    </row>
    <row r="41" spans="1:17" ht="15.75" customHeight="1" x14ac:dyDescent="0.25">
      <c r="A41" s="124" t="s">
        <v>165</v>
      </c>
      <c r="B41" s="125"/>
      <c r="C41" s="113"/>
      <c r="D41" s="113"/>
      <c r="E41" s="113"/>
      <c r="F41" s="126"/>
      <c r="G41" s="127" t="s">
        <v>165</v>
      </c>
      <c r="H41" s="125"/>
      <c r="I41" s="111"/>
      <c r="J41" s="126"/>
      <c r="K41" s="127" t="s">
        <v>165</v>
      </c>
      <c r="L41" s="125"/>
      <c r="M41" s="111"/>
      <c r="N41" s="126"/>
      <c r="O41" s="127" t="s">
        <v>165</v>
      </c>
      <c r="P41" s="125"/>
      <c r="Q41" s="111"/>
    </row>
    <row r="42" spans="1:17" ht="15.75" customHeight="1" x14ac:dyDescent="0.25">
      <c r="A42" s="128"/>
      <c r="B42" s="129"/>
      <c r="C42" s="113"/>
      <c r="D42" s="113"/>
      <c r="E42" s="113"/>
      <c r="F42" s="128"/>
      <c r="G42" s="113"/>
      <c r="H42" s="129"/>
      <c r="I42" s="111"/>
      <c r="J42" s="128"/>
      <c r="K42" s="113"/>
      <c r="L42" s="129"/>
      <c r="M42" s="111"/>
      <c r="N42" s="128"/>
      <c r="O42" s="113"/>
      <c r="P42" s="129"/>
      <c r="Q42" s="111"/>
    </row>
    <row r="43" spans="1:17" ht="15.75" customHeight="1" x14ac:dyDescent="0.25">
      <c r="A43" s="128" t="s">
        <v>149</v>
      </c>
      <c r="B43" s="129"/>
      <c r="C43" s="113"/>
      <c r="D43" s="113"/>
      <c r="E43" s="113"/>
      <c r="F43" s="130" t="s">
        <v>150</v>
      </c>
      <c r="G43" s="131">
        <v>0</v>
      </c>
      <c r="H43" s="132"/>
      <c r="I43" s="111"/>
      <c r="J43" s="130" t="s">
        <v>150</v>
      </c>
      <c r="K43" s="131">
        <v>0</v>
      </c>
      <c r="L43" s="132"/>
      <c r="M43" s="111"/>
      <c r="N43" s="130" t="s">
        <v>150</v>
      </c>
      <c r="O43" s="131">
        <v>0</v>
      </c>
      <c r="P43" s="132"/>
      <c r="Q43" s="111"/>
    </row>
    <row r="44" spans="1:17" ht="15" customHeight="1" x14ac:dyDescent="0.25">
      <c r="A44" s="128" t="s">
        <v>153</v>
      </c>
      <c r="B44" s="129"/>
      <c r="C44" s="113"/>
      <c r="D44" s="113"/>
      <c r="E44" s="113"/>
      <c r="F44" s="135" t="s">
        <v>163</v>
      </c>
      <c r="G44" s="136">
        <v>2000</v>
      </c>
      <c r="H44" s="228" t="s">
        <v>164</v>
      </c>
      <c r="I44" s="111"/>
      <c r="J44" s="135" t="s">
        <v>163</v>
      </c>
      <c r="K44" s="136">
        <v>2000</v>
      </c>
      <c r="L44" s="228" t="s">
        <v>164</v>
      </c>
      <c r="M44" s="111"/>
      <c r="N44" s="135" t="s">
        <v>166</v>
      </c>
      <c r="O44" s="136">
        <v>2000</v>
      </c>
      <c r="P44" s="228" t="s">
        <v>164</v>
      </c>
      <c r="Q44" s="111"/>
    </row>
    <row r="45" spans="1:17" ht="15" customHeight="1" x14ac:dyDescent="0.25">
      <c r="A45" s="137" t="s">
        <v>159</v>
      </c>
      <c r="B45" s="129"/>
      <c r="C45" s="113"/>
      <c r="D45" s="113"/>
      <c r="E45" s="113"/>
      <c r="F45" s="138"/>
      <c r="G45" s="139">
        <v>0</v>
      </c>
      <c r="H45" s="229"/>
      <c r="I45" s="111"/>
      <c r="J45" s="138"/>
      <c r="K45" s="139">
        <v>0</v>
      </c>
      <c r="L45" s="229"/>
      <c r="M45" s="111"/>
      <c r="N45" s="138"/>
      <c r="O45" s="139">
        <v>0</v>
      </c>
      <c r="P45" s="229"/>
      <c r="Q45" s="111"/>
    </row>
    <row r="46" spans="1:17" ht="15" customHeight="1" x14ac:dyDescent="0.25">
      <c r="A46" s="137"/>
      <c r="B46" s="129"/>
      <c r="C46" s="113"/>
      <c r="D46" s="113"/>
      <c r="E46" s="113"/>
      <c r="F46" s="130" t="s">
        <v>160</v>
      </c>
      <c r="G46" s="141">
        <v>0</v>
      </c>
      <c r="H46" s="229"/>
      <c r="I46" s="111"/>
      <c r="J46" s="130" t="s">
        <v>160</v>
      </c>
      <c r="K46" s="141">
        <v>0</v>
      </c>
      <c r="L46" s="229"/>
      <c r="M46" s="111"/>
      <c r="N46" s="130" t="s">
        <v>160</v>
      </c>
      <c r="O46" s="141">
        <v>0</v>
      </c>
      <c r="P46" s="229"/>
      <c r="Q46" s="111"/>
    </row>
    <row r="47" spans="1:17" ht="15" customHeight="1" x14ac:dyDescent="0.25">
      <c r="A47" s="137"/>
      <c r="B47" s="129"/>
      <c r="C47" s="113"/>
      <c r="D47" s="113"/>
      <c r="E47" s="113"/>
      <c r="F47" s="128"/>
      <c r="G47" s="143" t="str">
        <f>IF(AND(IF(ISERROR(FIND($D$55,H44,1)),"NO OK","OK")="ok",IF(ISERROR(FIND($D$56,H44,1)),"NO OK","OK")="ok"),"OK","NO CUMPLE")</f>
        <v>NO CUMPLE</v>
      </c>
      <c r="H47" s="229"/>
      <c r="I47" s="111"/>
      <c r="J47" s="128"/>
      <c r="K47" s="143" t="str">
        <f>IF(AND(IF(ISERROR(FIND($D$55,L44,1)),"NO OK","OK")="ok",IF(ISERROR(FIND($D$56,L44,1)),"NO OK","OK")="ok"),"OK","NO CUMPLE")</f>
        <v>NO CUMPLE</v>
      </c>
      <c r="L47" s="229"/>
      <c r="M47" s="111"/>
      <c r="N47" s="128"/>
      <c r="O47" s="143" t="str">
        <f>IF(AND(IF(ISERROR(FIND($D$55,P44,1)),"NO OK","OK")="ok",IF(ISERROR(FIND($D$56,P44,1)),"NO OK","OK")="ok"),"OK","NO CUMPLE")</f>
        <v>NO CUMPLE</v>
      </c>
      <c r="P47" s="229"/>
      <c r="Q47" s="111"/>
    </row>
    <row r="48" spans="1:17" ht="15" customHeight="1" x14ac:dyDescent="0.25">
      <c r="A48" s="137"/>
      <c r="B48" s="129"/>
      <c r="C48" s="113"/>
      <c r="D48" s="113"/>
      <c r="E48" s="113"/>
      <c r="F48" s="128"/>
      <c r="G48" s="144">
        <f>IF($D$55&gt;0,IF(ISERROR(FIND($D$55,H44,1)),0,1),0)+IF($D$56&gt;0,IF(ISERROR(FIND($D$56,H44,1)),0,1),0)+IF($D$57&gt;0,IF(ISERROR(FIND($D$57,H44,1)),0,1),0)+IF($D$58&gt;0,IF(ISERROR(FIND($D$58,H44,1)),0,1),0)+IF($D$59&gt;0,IF(ISERROR(FIND($D$59,H44,1)),0,1),0)+IF($D$60&gt;0,IF(ISERROR(FIND($D$60,H44,1)),0,1),0)+IF($D$61&gt;0,IF(ISERROR(FIND($D$61,H44,1)),0,1),0)+IF($D$62&gt;0,IF(ISERROR(FIND($D$62,H44,1)),0,1),0)+IF($D$63&gt;0,IF(ISERROR(FIND($D$63,H44,1)),0,1),0)+IF($D$64&gt;0,IF(ISERROR(FIND($D$64,H44,1)),0,1),0)+IF($D$65&gt;0,IF(ISERROR(FIND($D$65,H44,1)),0,1),0)+IF($D$66&gt;0,IF(ISERROR(FIND($D$66,H44,1)),0,1),0)+IF($D$67&gt;0,IF(ISERROR(FIND($D$67,H44,1)),0,1),0)+IF($D$68&gt;0,IF(ISERROR(FIND($D$68,H44,1)),0,1),0)+IF($D$69&gt;0,IF(ISERROR(FIND($D$69,H44,1)),0,1),0)+IF($D$70&gt;0,IF(ISERROR(FIND($D$70,H44,1)),0,1),0)+IF($D$71&gt;0,IF(ISERROR(FIND($D$71,H44,1)),0,1),0)</f>
        <v>0</v>
      </c>
      <c r="H48" s="229"/>
      <c r="I48" s="111"/>
      <c r="J48" s="128"/>
      <c r="K48" s="144">
        <f>IF($D$55&gt;0,IF(ISERROR(FIND($D$55,L44,1)),0,1),0)+IF($D$56&gt;0,IF(ISERROR(FIND($D$56,L44,1)),0,1),0)+IF($D$57&gt;0,IF(ISERROR(FIND($D$57,L44,1)),0,1),0)+IF($D$58&gt;0,IF(ISERROR(FIND($D$58,L44,1)),0,1),0)+IF($D$59&gt;0,IF(ISERROR(FIND($D$59,L44,1)),0,1),0)+IF($D$60&gt;0,IF(ISERROR(FIND($D$60,L44,1)),0,1),0)+IF($D$61&gt;0,IF(ISERROR(FIND($D$61,L44,1)),0,1),0)+IF($D$62&gt;0,IF(ISERROR(FIND($D$62,L44,1)),0,1),0)+IF($D$63&gt;0,IF(ISERROR(FIND($D$63,L44,1)),0,1),0)+IF($D$64&gt;0,IF(ISERROR(FIND($D$64,L44,1)),0,1),0)+IF($D$65&gt;0,IF(ISERROR(FIND($D$65,L44,1)),0,1),0)+IF($D$66&gt;0,IF(ISERROR(FIND($D$66,L44,1)),0,1),0)+IF($D$67&gt;0,IF(ISERROR(FIND($D$67,L44,1)),0,1),0)+IF($D$68&gt;0,IF(ISERROR(FIND($D$68,L44,1)),0,1),0)+IF($D$69&gt;0,IF(ISERROR(FIND($D$69,L44,1)),0,1),0)+IF($D$70&gt;0,IF(ISERROR(FIND($D$70,L44,1)),0,1),0)+IF($D$71&gt;0,IF(ISERROR(FIND($D$71,L44,1)),0,1),0)</f>
        <v>0</v>
      </c>
      <c r="L48" s="229"/>
      <c r="M48" s="111"/>
      <c r="N48" s="128"/>
      <c r="O48" s="144">
        <f>IF($D$55&gt;0,IF(ISERROR(FIND($D$55,P44,1)),0,1),0)+IF($D$56&gt;0,IF(ISERROR(FIND($D$56,P44,1)),0,1),0)+IF($D$57&gt;0,IF(ISERROR(FIND($D$57,P44,1)),0,1),0)+IF($D$58&gt;0,IF(ISERROR(FIND($D$58,P44,1)),0,1),0)+IF($D$59&gt;0,IF(ISERROR(FIND($D$59,P44,1)),0,1),0)+IF($D$60&gt;0,IF(ISERROR(FIND($D$60,P44,1)),0,1),0)+IF($D$61&gt;0,IF(ISERROR(FIND($D$61,P44,1)),0,1),0)+IF($D$62&gt;0,IF(ISERROR(FIND($D$62,P44,1)),0,1),0)+IF($D$63&gt;0,IF(ISERROR(FIND($D$63,P44,1)),0,1),0)+IF($D$64&gt;0,IF(ISERROR(FIND($D$64,P44,1)),0,1),0)+IF($D$65&gt;0,IF(ISERROR(FIND($D$65,P44,1)),0,1),0)+IF($D$66&gt;0,IF(ISERROR(FIND($D$66,P44,1)),0,1),0)+IF($D$67&gt;0,IF(ISERROR(FIND($D$67,P44,1)),0,1),0)+IF($D$68&gt;0,IF(ISERROR(FIND($D$68,P44,1)),0,1),0)+IF($D$69&gt;0,IF(ISERROR(FIND($D$69,P44,1)),0,1),0)+IF($D$70&gt;0,IF(ISERROR(FIND($D$70,P44,1)),0,1),0)+IF($D$71&gt;0,IF(ISERROR(FIND($D$71,P44,1)),0,1),0)</f>
        <v>0</v>
      </c>
      <c r="P48" s="229"/>
      <c r="Q48" s="111"/>
    </row>
    <row r="49" spans="1:17" ht="15" customHeight="1" x14ac:dyDescent="0.25">
      <c r="A49" s="137"/>
      <c r="B49" s="129"/>
      <c r="C49" s="113"/>
      <c r="D49" s="113"/>
      <c r="E49" s="113"/>
      <c r="F49" s="128"/>
      <c r="G49" s="145"/>
      <c r="H49" s="229"/>
      <c r="I49" s="111"/>
      <c r="J49" s="128"/>
      <c r="K49" s="145"/>
      <c r="L49" s="229"/>
      <c r="M49" s="111"/>
      <c r="N49" s="128"/>
      <c r="O49" s="145"/>
      <c r="P49" s="229"/>
      <c r="Q49" s="111"/>
    </row>
    <row r="50" spans="1:17" ht="15" customHeight="1" x14ac:dyDescent="0.25">
      <c r="A50" s="128"/>
      <c r="B50" s="129"/>
      <c r="C50" s="113"/>
      <c r="D50" s="113"/>
      <c r="E50" s="113"/>
      <c r="F50" s="128"/>
      <c r="G50" s="145"/>
      <c r="H50" s="229"/>
      <c r="I50" s="111"/>
      <c r="J50" s="128"/>
      <c r="K50" s="145"/>
      <c r="L50" s="229"/>
      <c r="M50" s="111"/>
      <c r="N50" s="128"/>
      <c r="O50" s="145"/>
      <c r="P50" s="229"/>
      <c r="Q50" s="111"/>
    </row>
    <row r="51" spans="1:17" ht="15.75" customHeight="1" x14ac:dyDescent="0.25">
      <c r="A51" s="146" t="s">
        <v>161</v>
      </c>
      <c r="B51" s="147"/>
      <c r="C51" s="113"/>
      <c r="D51" s="113"/>
      <c r="E51" s="113"/>
      <c r="F51" s="148" t="s">
        <v>145</v>
      </c>
      <c r="G51" s="149">
        <f>+ROUND(G43*G45*$B$95/(LOOKUP(G44,$A$55:$A$95,$B$55:$B$95)),0)</f>
        <v>0</v>
      </c>
      <c r="H51" s="147">
        <f>+ROUND(G51/$B$92,2)</f>
        <v>0</v>
      </c>
      <c r="I51" s="111"/>
      <c r="J51" s="148" t="s">
        <v>145</v>
      </c>
      <c r="K51" s="149">
        <f>+ROUND(K43*K45*$B$95/(LOOKUP(K44,$A$55:$A$95,$B$55:$B$95)),0)</f>
        <v>0</v>
      </c>
      <c r="L51" s="147">
        <f>+ROUND(K51/$B$92,2)</f>
        <v>0</v>
      </c>
      <c r="M51" s="111"/>
      <c r="N51" s="148" t="s">
        <v>145</v>
      </c>
      <c r="O51" s="149">
        <f>+ROUND(O43*O45*$B$95/(LOOKUP(O44,$A$55:$A$95,$B$55:$B$95)),0)</f>
        <v>0</v>
      </c>
      <c r="P51" s="147">
        <f>+ROUND(O51/$B$92,2)</f>
        <v>0</v>
      </c>
      <c r="Q51" s="111"/>
    </row>
    <row r="52" spans="1:17" ht="15.75" customHeight="1" x14ac:dyDescent="0.25">
      <c r="A52" s="113"/>
      <c r="B52" s="113"/>
      <c r="C52" s="113"/>
      <c r="D52" s="113"/>
      <c r="E52" s="113"/>
      <c r="F52" s="113"/>
      <c r="G52" s="113"/>
      <c r="H52" s="113"/>
      <c r="I52" s="111"/>
      <c r="J52" s="113"/>
      <c r="K52" s="113"/>
      <c r="L52" s="113"/>
      <c r="M52" s="111"/>
      <c r="N52" s="113"/>
      <c r="O52" s="113"/>
      <c r="P52" s="113"/>
      <c r="Q52" s="111"/>
    </row>
    <row r="53" spans="1:17" ht="15.75" customHeight="1" x14ac:dyDescent="0.25">
      <c r="A53" s="113"/>
      <c r="B53" s="113"/>
      <c r="C53" s="113"/>
      <c r="D53" s="113"/>
      <c r="E53" s="113"/>
      <c r="F53" s="113"/>
      <c r="G53" s="113"/>
      <c r="H53" s="113"/>
      <c r="I53" s="111"/>
      <c r="J53" s="113"/>
      <c r="K53" s="113"/>
      <c r="L53" s="113"/>
      <c r="M53" s="113"/>
      <c r="N53" s="113"/>
      <c r="O53" s="113"/>
      <c r="P53" s="113"/>
      <c r="Q53" s="111"/>
    </row>
    <row r="54" spans="1:17" ht="15.75" customHeight="1" thickBot="1" x14ac:dyDescent="0.3">
      <c r="A54" s="113"/>
      <c r="B54" s="113"/>
      <c r="C54" s="113"/>
      <c r="D54" s="113"/>
      <c r="E54" s="113"/>
      <c r="F54" s="113"/>
      <c r="G54" s="113"/>
      <c r="H54" s="113"/>
      <c r="I54" s="111"/>
      <c r="J54" s="113"/>
      <c r="K54" s="113"/>
      <c r="L54" s="113"/>
      <c r="M54" s="113"/>
      <c r="N54" s="113"/>
      <c r="O54" s="113"/>
      <c r="P54" s="113"/>
      <c r="Q54" s="111"/>
    </row>
    <row r="55" spans="1:17" ht="15.75" customHeight="1" thickBot="1" x14ac:dyDescent="0.3">
      <c r="A55" s="87">
        <v>1986</v>
      </c>
      <c r="B55" s="150">
        <v>16811</v>
      </c>
      <c r="C55" s="113"/>
      <c r="D55" s="151">
        <v>721015</v>
      </c>
      <c r="G55" s="152">
        <f>IF($D$55&gt;0,IF(ISERROR(FIND($D$55,H32,1)),0,1),0)</f>
        <v>0</v>
      </c>
      <c r="J55" s="152"/>
      <c r="K55" s="152">
        <f>IF($D$55&gt;0,IF(ISERROR(FIND($D$55,L32,1)),0,1),0)</f>
        <v>0</v>
      </c>
      <c r="M55" s="152"/>
      <c r="N55" s="152"/>
      <c r="O55" s="152">
        <f>IF($D$55&gt;0,IF(ISERROR(FIND($D$55,P32,1)),0,1),0)</f>
        <v>0</v>
      </c>
    </row>
    <row r="56" spans="1:17" ht="15.75" customHeight="1" thickBot="1" x14ac:dyDescent="0.3">
      <c r="A56" s="87">
        <v>1987</v>
      </c>
      <c r="B56" s="150">
        <v>20510</v>
      </c>
      <c r="C56" s="113"/>
      <c r="D56" s="151">
        <v>721214</v>
      </c>
      <c r="G56" s="152">
        <f>IF($D$56&gt;0,IF(ISERROR(FIND($D$56,H32,1)),0,1),0)</f>
        <v>0</v>
      </c>
      <c r="J56" s="152"/>
      <c r="K56" s="152">
        <f>IF($D$56&gt;0,IF(ISERROR(FIND($D$56,L32,1)),0,1),0)</f>
        <v>0</v>
      </c>
      <c r="M56" s="152"/>
      <c r="N56" s="152"/>
      <c r="O56" s="152">
        <f>IF($D$56&gt;0,IF(ISERROR(FIND($D$56,P32,1)),0,1),0)</f>
        <v>0</v>
      </c>
    </row>
    <row r="57" spans="1:17" ht="15.75" customHeight="1" thickBot="1" x14ac:dyDescent="0.3">
      <c r="A57" s="87">
        <v>1988</v>
      </c>
      <c r="B57" s="150">
        <v>25637</v>
      </c>
      <c r="C57" s="113"/>
      <c r="D57" s="151">
        <v>721515</v>
      </c>
      <c r="G57" s="152">
        <f>IF($D$57&gt;0,IF(ISERROR(FIND($D$57,H32,1)),0,1),0)</f>
        <v>0</v>
      </c>
      <c r="J57" s="152"/>
      <c r="K57" s="152">
        <f>IF($D$57&gt;0,IF(ISERROR(FIND($D$57,L32,1)),0,1),0)</f>
        <v>0</v>
      </c>
      <c r="M57" s="152"/>
      <c r="N57" s="152"/>
      <c r="O57" s="152">
        <f>IF($D$57&gt;0,IF(ISERROR(FIND($D$57,P32,1)),0,1),0)</f>
        <v>0</v>
      </c>
    </row>
    <row r="58" spans="1:17" ht="15.75" customHeight="1" thickBot="1" x14ac:dyDescent="0.3">
      <c r="A58" s="87">
        <v>1989</v>
      </c>
      <c r="B58" s="150">
        <v>32560</v>
      </c>
      <c r="C58" s="113"/>
      <c r="D58" s="151">
        <v>721516</v>
      </c>
      <c r="G58" s="152">
        <f>IF($D$58&gt;0,IF(ISERROR(FIND($D$58,H32,1)),0,1),0)</f>
        <v>0</v>
      </c>
      <c r="J58" s="152"/>
      <c r="K58" s="152">
        <f>IF($D$58&gt;0,IF(ISERROR(FIND($D$58,L32,1)),0,1),0)</f>
        <v>0</v>
      </c>
      <c r="M58" s="152"/>
      <c r="N58" s="152"/>
      <c r="O58" s="152">
        <f>IF($D$58&gt;0,IF(ISERROR(FIND($D$58,P32,1)),0,1),0)</f>
        <v>0</v>
      </c>
    </row>
    <row r="59" spans="1:17" ht="15.75" customHeight="1" thickBot="1" x14ac:dyDescent="0.3">
      <c r="A59" s="87">
        <v>1990</v>
      </c>
      <c r="B59" s="150">
        <v>41025</v>
      </c>
      <c r="C59" s="113"/>
      <c r="D59" s="151">
        <v>721525</v>
      </c>
      <c r="G59" s="152">
        <f>IF($D$59&gt;0,IF(ISERROR(FIND($D$59,H32,1)),0,1),0)</f>
        <v>0</v>
      </c>
      <c r="J59" s="152"/>
      <c r="K59" s="152">
        <f>IF($D$59&gt;0,IF(ISERROR(FIND($D$59,L32,1)),0,1),0)</f>
        <v>0</v>
      </c>
      <c r="M59" s="152"/>
      <c r="N59" s="152"/>
      <c r="O59" s="152">
        <f>IF($D$59&gt;0,IF(ISERROR(FIND($D$59,P32,1)),0,1),0)</f>
        <v>0</v>
      </c>
    </row>
    <row r="60" spans="1:17" ht="15.75" customHeight="1" thickBot="1" x14ac:dyDescent="0.3">
      <c r="A60" s="87">
        <v>1991</v>
      </c>
      <c r="B60" s="150">
        <v>51716</v>
      </c>
      <c r="C60" s="113"/>
      <c r="D60" s="151">
        <v>811017</v>
      </c>
      <c r="G60" s="152">
        <f>IF($D$60&gt;0,IF(ISERROR(FIND($D$60,H32,1)),0,1),0)</f>
        <v>0</v>
      </c>
      <c r="J60" s="152"/>
      <c r="K60" s="152">
        <f>IF($D$60&gt;0,IF(ISERROR(FIND($D$60,L32,1)),0,1),0)</f>
        <v>0</v>
      </c>
      <c r="M60" s="152"/>
      <c r="N60" s="152"/>
      <c r="O60" s="152">
        <f>IF($D$60&gt;0,IF(ISERROR(FIND($D$60,P32,1)),0,1),0)</f>
        <v>0</v>
      </c>
    </row>
    <row r="61" spans="1:17" ht="15.75" customHeight="1" thickBot="1" x14ac:dyDescent="0.3">
      <c r="A61" s="87">
        <v>1992</v>
      </c>
      <c r="B61" s="150">
        <v>65190</v>
      </c>
      <c r="C61" s="113"/>
      <c r="D61" s="151">
        <v>951219</v>
      </c>
      <c r="G61" s="152">
        <f>IF($D$61&gt;0,IF(ISERROR(FIND($D$61,H32,1)),0,1),0)</f>
        <v>0</v>
      </c>
      <c r="I61" s="111"/>
      <c r="J61" s="152"/>
      <c r="K61" s="152">
        <f>IF($D$61&gt;0,IF(ISERROR(FIND($D$61,L32,1)),0,1),0)</f>
        <v>0</v>
      </c>
      <c r="M61" s="152"/>
      <c r="N61" s="152"/>
      <c r="O61" s="152">
        <f>IF($D$61&gt;0,IF(ISERROR(FIND($D$61,P32,1)),0,1),0)</f>
        <v>0</v>
      </c>
      <c r="Q61" s="111"/>
    </row>
    <row r="62" spans="1:17" ht="15.75" customHeight="1" thickBot="1" x14ac:dyDescent="0.3">
      <c r="A62" s="87">
        <v>1993</v>
      </c>
      <c r="B62" s="150">
        <v>81510</v>
      </c>
      <c r="C62" s="113"/>
      <c r="D62" s="151"/>
      <c r="G62" s="152">
        <f>IF($D$62&gt;0,IF(ISERROR(FIND($D$62,H32,1)),0,1),0)</f>
        <v>0</v>
      </c>
      <c r="H62" s="113"/>
      <c r="I62" s="111"/>
      <c r="J62" s="152"/>
      <c r="K62" s="152">
        <f>IF($D$62&gt;0,IF(ISERROR(FIND($D$62,L32,1)),0,1),0)</f>
        <v>0</v>
      </c>
      <c r="L62" s="113"/>
      <c r="M62" s="152"/>
      <c r="N62" s="152"/>
      <c r="O62" s="152">
        <f>IF($D$62&gt;0,IF(ISERROR(FIND($D$62,P32,1)),0,1),0)</f>
        <v>0</v>
      </c>
      <c r="P62" s="113"/>
      <c r="Q62" s="111"/>
    </row>
    <row r="63" spans="1:17" ht="15.75" customHeight="1" thickBot="1" x14ac:dyDescent="0.3">
      <c r="A63" s="87">
        <v>1994</v>
      </c>
      <c r="B63" s="150">
        <v>98700</v>
      </c>
      <c r="C63" s="113"/>
      <c r="D63" s="151"/>
      <c r="G63" s="152">
        <f>IF($D$63&gt;0,IF(ISERROR(FIND($D$63,H32,1)),0,1),0)</f>
        <v>0</v>
      </c>
      <c r="H63" s="113"/>
      <c r="I63" s="111"/>
      <c r="J63" s="152"/>
      <c r="K63" s="152">
        <f>IF($D$63&gt;0,IF(ISERROR(FIND($D$63,L32,1)),0,1),0)</f>
        <v>0</v>
      </c>
      <c r="L63" s="113"/>
      <c r="M63" s="152"/>
      <c r="N63" s="152"/>
      <c r="O63" s="152">
        <f>IF($D$63&gt;0,IF(ISERROR(FIND($D$63,P32,1)),0,1),0)</f>
        <v>0</v>
      </c>
      <c r="P63" s="113"/>
      <c r="Q63" s="111"/>
    </row>
    <row r="64" spans="1:17" ht="15.75" customHeight="1" thickBot="1" x14ac:dyDescent="0.3">
      <c r="A64" s="87">
        <v>1995</v>
      </c>
      <c r="B64" s="150">
        <v>118934</v>
      </c>
      <c r="C64" s="113"/>
      <c r="D64" s="151"/>
      <c r="F64" s="113"/>
      <c r="G64" s="152">
        <f>IF($D$64&gt;0,IF(ISERROR(FIND($D$64,H32,1)),0,1),0)</f>
        <v>0</v>
      </c>
      <c r="H64" s="113"/>
      <c r="I64" s="111"/>
      <c r="J64" s="152"/>
      <c r="K64" s="152">
        <f>IF($D$64&gt;0,IF(ISERROR(FIND($D$64,L32,1)),0,1),0)</f>
        <v>0</v>
      </c>
      <c r="L64" s="113"/>
      <c r="M64" s="152"/>
      <c r="N64" s="152"/>
      <c r="O64" s="152">
        <f>IF($D$64&gt;0,IF(ISERROR(FIND($D$64,P32,1)),0,1),0)</f>
        <v>0</v>
      </c>
      <c r="P64" s="113"/>
      <c r="Q64" s="111"/>
    </row>
    <row r="65" spans="1:17" ht="15.75" customHeight="1" thickBot="1" x14ac:dyDescent="0.3">
      <c r="A65" s="87">
        <v>1996</v>
      </c>
      <c r="B65" s="150">
        <v>142125</v>
      </c>
      <c r="C65" s="113"/>
      <c r="D65" s="151"/>
      <c r="E65" s="113"/>
      <c r="F65" s="113"/>
      <c r="G65" s="152">
        <f>IF($D$65&gt;0,IF(ISERROR(FIND($D$65,H32,1)),0,1),0)</f>
        <v>0</v>
      </c>
      <c r="H65" s="113"/>
      <c r="I65" s="111"/>
      <c r="J65" s="152"/>
      <c r="K65" s="152">
        <f>IF($D$65&gt;0,IF(ISERROR(FIND($D$65,L32,1)),0,1),0)</f>
        <v>0</v>
      </c>
      <c r="L65" s="113"/>
      <c r="M65" s="152"/>
      <c r="N65" s="152"/>
      <c r="O65" s="152">
        <f>IF($D$65&gt;0,IF(ISERROR(FIND($D$65,P32,1)),0,1),0)</f>
        <v>0</v>
      </c>
      <c r="P65" s="113"/>
      <c r="Q65" s="111"/>
    </row>
    <row r="66" spans="1:17" ht="15.75" customHeight="1" thickBot="1" x14ac:dyDescent="0.3">
      <c r="A66" s="87">
        <v>1997</v>
      </c>
      <c r="B66" s="153">
        <v>172005</v>
      </c>
      <c r="C66" s="113"/>
      <c r="D66" s="151"/>
      <c r="E66" s="113"/>
      <c r="F66" s="113"/>
      <c r="G66" s="152">
        <f>IF($D$66&gt;0,IF(ISERROR(FIND($D$66,H32,1)),0,1),0)</f>
        <v>0</v>
      </c>
      <c r="H66" s="113"/>
      <c r="I66" s="111"/>
      <c r="J66" s="152"/>
      <c r="K66" s="152">
        <f>IF($D$66&gt;0,IF(ISERROR(FIND($D$66,L32,1)),0,1),0)</f>
        <v>0</v>
      </c>
      <c r="L66" s="113"/>
      <c r="M66" s="152"/>
      <c r="N66" s="152"/>
      <c r="O66" s="152">
        <f>IF($D$66&gt;0,IF(ISERROR(FIND($D$66,P32,1)),0,1),0)</f>
        <v>0</v>
      </c>
      <c r="P66" s="113"/>
      <c r="Q66" s="111"/>
    </row>
    <row r="67" spans="1:17" ht="15.75" customHeight="1" thickBot="1" x14ac:dyDescent="0.3">
      <c r="A67" s="87">
        <v>1998</v>
      </c>
      <c r="B67" s="153">
        <v>203826</v>
      </c>
      <c r="C67" s="113"/>
      <c r="D67" s="151"/>
      <c r="E67" s="113"/>
      <c r="F67" s="113"/>
      <c r="G67" s="152">
        <f>IF($D$67&gt;0,IF(ISERROR(FIND($D$67,H32,1)),0,1),0)</f>
        <v>0</v>
      </c>
      <c r="H67" s="113"/>
      <c r="I67" s="111"/>
      <c r="J67" s="152"/>
      <c r="K67" s="152">
        <f>IF($D$67&gt;0,IF(ISERROR(FIND($D$67,L32,1)),0,1),0)</f>
        <v>0</v>
      </c>
      <c r="L67" s="113"/>
      <c r="M67" s="152"/>
      <c r="N67" s="152"/>
      <c r="O67" s="152">
        <f>IF($D$67&gt;0,IF(ISERROR(FIND($D$67,P32,1)),0,1),0)</f>
        <v>0</v>
      </c>
      <c r="P67" s="113"/>
      <c r="Q67" s="111"/>
    </row>
    <row r="68" spans="1:17" ht="15.75" customHeight="1" thickBot="1" x14ac:dyDescent="0.3">
      <c r="A68" s="87">
        <v>1999</v>
      </c>
      <c r="B68" s="150">
        <v>236460</v>
      </c>
      <c r="C68" s="113"/>
      <c r="D68" s="151"/>
      <c r="E68" s="113"/>
      <c r="F68" s="113"/>
      <c r="G68" s="154">
        <f>IF($D$68&gt;0,IF(ISERROR(FIND($D$68,H32,1)),0,1),0)</f>
        <v>0</v>
      </c>
      <c r="H68" s="113"/>
      <c r="I68" s="111"/>
      <c r="J68" s="154"/>
      <c r="K68" s="154">
        <f>IF($D$68&gt;0,IF(ISERROR(FIND($D$68,L32,1)),0,1),0)</f>
        <v>0</v>
      </c>
      <c r="L68" s="113"/>
      <c r="M68" s="154"/>
      <c r="N68" s="154"/>
      <c r="O68" s="154">
        <f>IF($D$68&gt;0,IF(ISERROR(FIND($D$68,P32,1)),0,1),0)</f>
        <v>0</v>
      </c>
      <c r="P68" s="113"/>
      <c r="Q68" s="111"/>
    </row>
    <row r="69" spans="1:17" ht="15.75" customHeight="1" thickBot="1" x14ac:dyDescent="0.3">
      <c r="A69" s="87">
        <v>2000</v>
      </c>
      <c r="B69" s="155">
        <v>260100</v>
      </c>
      <c r="C69" s="113"/>
      <c r="D69" s="151"/>
      <c r="E69" s="113"/>
      <c r="F69" s="113"/>
      <c r="G69" s="154">
        <f>IF($D$69&gt;0,IF(ISERROR(FIND($D$69,H32,1)),0,1),0)</f>
        <v>0</v>
      </c>
      <c r="H69" s="113"/>
      <c r="I69" s="111"/>
      <c r="J69" s="154"/>
      <c r="K69" s="154">
        <f>IF($D$69&gt;0,IF(ISERROR(FIND($D$69,L32,1)),0,1),0)</f>
        <v>0</v>
      </c>
      <c r="L69" s="113"/>
      <c r="M69" s="154"/>
      <c r="N69" s="154"/>
      <c r="O69" s="154">
        <f>IF($D$69&gt;0,IF(ISERROR(FIND($D$69,P32,1)),0,1),0)</f>
        <v>0</v>
      </c>
      <c r="P69" s="113"/>
      <c r="Q69" s="111"/>
    </row>
    <row r="70" spans="1:17" ht="15.75" customHeight="1" thickBot="1" x14ac:dyDescent="0.3">
      <c r="A70" s="87">
        <v>2001</v>
      </c>
      <c r="B70" s="155">
        <v>286000</v>
      </c>
      <c r="C70" s="113"/>
      <c r="D70" s="151"/>
      <c r="E70" s="113"/>
      <c r="F70" s="113"/>
      <c r="G70" s="154">
        <f>IF($D$70&gt;0,IF(ISERROR(FIND($D$70,H32,1)),0,1),0)</f>
        <v>0</v>
      </c>
      <c r="H70" s="113"/>
      <c r="I70" s="111"/>
      <c r="J70" s="154"/>
      <c r="K70" s="154">
        <f>IF($D$70&gt;0,IF(ISERROR(FIND($D$70,L32,1)),0,1),0)</f>
        <v>0</v>
      </c>
      <c r="L70" s="113"/>
      <c r="M70" s="154"/>
      <c r="N70" s="154"/>
      <c r="O70" s="154">
        <f>IF($D$70&gt;0,IF(ISERROR(FIND($D$70,P32,1)),0,1),0)</f>
        <v>0</v>
      </c>
      <c r="P70" s="113"/>
      <c r="Q70" s="111"/>
    </row>
    <row r="71" spans="1:17" ht="15.75" customHeight="1" thickBot="1" x14ac:dyDescent="0.3">
      <c r="A71" s="87">
        <v>2002</v>
      </c>
      <c r="B71" s="155">
        <v>309000</v>
      </c>
      <c r="C71" s="113"/>
      <c r="D71" s="151"/>
      <c r="E71" s="113"/>
      <c r="F71" s="113"/>
      <c r="G71" s="154">
        <f>IF($D$71&gt;0,IF(ISERROR(FIND($D$71,H32,1)),0,1),0)</f>
        <v>0</v>
      </c>
      <c r="H71" s="113"/>
      <c r="I71" s="111"/>
      <c r="J71" s="154"/>
      <c r="K71" s="154">
        <f>IF($D$71&gt;0,IF(ISERROR(FIND($D$71,L32,1)),0,1),0)</f>
        <v>0</v>
      </c>
      <c r="L71" s="113"/>
      <c r="M71" s="154"/>
      <c r="N71" s="154"/>
      <c r="O71" s="154">
        <f>IF($D$71&gt;0,IF(ISERROR(FIND($D$71,P32,1)),0,1),0)</f>
        <v>0</v>
      </c>
      <c r="P71" s="113"/>
      <c r="Q71" s="111"/>
    </row>
    <row r="72" spans="1:17" ht="15.75" customHeight="1" thickBot="1" x14ac:dyDescent="0.3">
      <c r="A72" s="87">
        <v>2003</v>
      </c>
      <c r="B72" s="155">
        <v>332000</v>
      </c>
      <c r="C72" s="113"/>
      <c r="D72" s="151"/>
      <c r="E72" s="113"/>
      <c r="F72" s="113"/>
      <c r="G72" s="154">
        <f>IF($D$72&gt;0,IF(ISERROR(FIND($D$72,H32,1)),0,1),0)</f>
        <v>0</v>
      </c>
      <c r="H72" s="113"/>
      <c r="I72" s="111"/>
      <c r="J72" s="154"/>
      <c r="K72" s="154">
        <f>IF($D$72&gt;0,IF(ISERROR(FIND($D$72,L32,1)),0,1),0)</f>
        <v>0</v>
      </c>
      <c r="L72" s="113"/>
      <c r="M72" s="154"/>
      <c r="N72" s="154"/>
      <c r="O72" s="154">
        <f>IF($D$72&gt;0,IF(ISERROR(FIND($D$72,P32,1)),0,1),0)</f>
        <v>0</v>
      </c>
      <c r="P72" s="113"/>
      <c r="Q72" s="111"/>
    </row>
    <row r="73" spans="1:17" ht="15.75" customHeight="1" x14ac:dyDescent="0.25">
      <c r="A73" s="87">
        <v>2004</v>
      </c>
      <c r="B73" s="155">
        <v>358000</v>
      </c>
      <c r="C73" s="113"/>
      <c r="D73" s="113"/>
      <c r="E73" s="113"/>
      <c r="F73" s="113"/>
      <c r="G73" s="154">
        <f>IF($D$73&gt;0,IF(ISERROR(FIND($D$73,H32,1)),0,1),0)</f>
        <v>0</v>
      </c>
      <c r="H73" s="113"/>
      <c r="I73" s="111"/>
      <c r="J73" s="154"/>
      <c r="K73" s="154">
        <f>IF($D$73&gt;0,IF(ISERROR(FIND($D$73,L32,1)),0,1),0)</f>
        <v>0</v>
      </c>
      <c r="L73" s="113"/>
      <c r="M73" s="154"/>
      <c r="N73" s="154"/>
      <c r="O73" s="154">
        <f>IF($D$73&gt;0,IF(ISERROR(FIND($D$73,P32,1)),0,1),0)</f>
        <v>0</v>
      </c>
      <c r="P73" s="113"/>
      <c r="Q73" s="111"/>
    </row>
    <row r="74" spans="1:17" ht="15.75" customHeight="1" x14ac:dyDescent="0.25">
      <c r="A74" s="87">
        <v>2005</v>
      </c>
      <c r="B74" s="155">
        <v>381500</v>
      </c>
      <c r="C74" s="113"/>
      <c r="D74" s="113"/>
      <c r="E74" s="113"/>
      <c r="F74" s="113"/>
      <c r="G74" s="154">
        <f>IF($D$74&gt;0,IF(ISERROR(FIND($D$74,H32,1)),0,1),0)</f>
        <v>0</v>
      </c>
      <c r="H74" s="113"/>
      <c r="I74" s="111"/>
      <c r="J74" s="154"/>
      <c r="K74" s="154">
        <f>IF($D$74&gt;0,IF(ISERROR(FIND($D$74,L32,1)),0,1),0)</f>
        <v>0</v>
      </c>
      <c r="L74" s="113"/>
      <c r="M74" s="154"/>
      <c r="N74" s="154"/>
      <c r="O74" s="154">
        <f>IF($D$74&gt;0,IF(ISERROR(FIND($D$74,P32,1)),0,1),0)</f>
        <v>0</v>
      </c>
      <c r="P74" s="113"/>
      <c r="Q74" s="111"/>
    </row>
    <row r="75" spans="1:17" ht="15.75" customHeight="1" x14ac:dyDescent="0.25">
      <c r="A75" s="87">
        <v>2006</v>
      </c>
      <c r="B75" s="155">
        <v>408000</v>
      </c>
      <c r="C75" s="113"/>
      <c r="D75" s="113"/>
      <c r="E75" s="113"/>
      <c r="F75" s="113"/>
      <c r="G75" s="154">
        <f>IF($D$75&gt;0,IF(ISERROR(FIND($D$75,H32,1)),0,1),0)</f>
        <v>0</v>
      </c>
      <c r="H75" s="113"/>
      <c r="I75" s="111"/>
      <c r="J75" s="154"/>
      <c r="K75" s="154">
        <f>IF($D$75&gt;0,IF(ISERROR(FIND($D$75,L32,1)),0,1),0)</f>
        <v>0</v>
      </c>
      <c r="L75" s="113"/>
      <c r="M75" s="154"/>
      <c r="N75" s="154"/>
      <c r="O75" s="154">
        <f>IF($D$75&gt;0,IF(ISERROR(FIND($D$75,P32,1)),0,1),0)</f>
        <v>0</v>
      </c>
      <c r="P75" s="113"/>
      <c r="Q75" s="111"/>
    </row>
    <row r="76" spans="1:17" ht="15.75" customHeight="1" x14ac:dyDescent="0.25">
      <c r="A76" s="87">
        <v>2007</v>
      </c>
      <c r="B76" s="155">
        <v>433700</v>
      </c>
      <c r="C76" s="113"/>
      <c r="D76" s="113"/>
      <c r="E76" s="113"/>
      <c r="F76" s="113"/>
      <c r="G76" s="154">
        <f>IF($D$76&gt;0,IF(ISERROR(FIND($D$76,H32,1)),0,1),0)</f>
        <v>0</v>
      </c>
      <c r="H76" s="113"/>
      <c r="I76" s="111"/>
      <c r="J76" s="154"/>
      <c r="K76" s="154">
        <f>IF($D$76&gt;0,IF(ISERROR(FIND($D$76,L32,1)),0,1),0)</f>
        <v>0</v>
      </c>
      <c r="L76" s="113"/>
      <c r="M76" s="154"/>
      <c r="N76" s="154"/>
      <c r="O76" s="154">
        <f>IF($D$76&gt;0,IF(ISERROR(FIND($D$76,P32,1)),0,1),0)</f>
        <v>0</v>
      </c>
      <c r="P76" s="113"/>
      <c r="Q76" s="111"/>
    </row>
    <row r="77" spans="1:17" ht="15.75" customHeight="1" x14ac:dyDescent="0.25">
      <c r="A77" s="87">
        <v>2008</v>
      </c>
      <c r="B77" s="155">
        <v>461500</v>
      </c>
      <c r="C77" s="113"/>
      <c r="D77" s="113"/>
      <c r="E77" s="113"/>
      <c r="F77" s="113"/>
      <c r="G77" s="154">
        <f>IF($D$77&gt;0,IF(ISERROR(FIND($D$77,H32,1)),0,1),0)</f>
        <v>0</v>
      </c>
      <c r="H77" s="113"/>
      <c r="I77" s="111"/>
      <c r="J77" s="154"/>
      <c r="K77" s="154">
        <f>IF($D$77&gt;0,IF(ISERROR(FIND($D$77,L32,1)),0,1),0)</f>
        <v>0</v>
      </c>
      <c r="L77" s="113"/>
      <c r="M77" s="154"/>
      <c r="N77" s="154"/>
      <c r="O77" s="154">
        <f>IF($D$77&gt;0,IF(ISERROR(FIND($D$77,P32,1)),0,1),0)</f>
        <v>0</v>
      </c>
      <c r="P77" s="113"/>
      <c r="Q77" s="111"/>
    </row>
    <row r="78" spans="1:17" ht="15.75" customHeight="1" x14ac:dyDescent="0.25">
      <c r="A78" s="87">
        <v>2009</v>
      </c>
      <c r="B78" s="155">
        <v>496900</v>
      </c>
      <c r="C78" s="113"/>
      <c r="D78" s="113"/>
      <c r="E78" s="113"/>
      <c r="F78" s="113"/>
      <c r="G78" s="154">
        <f>IF($D$78&gt;0,IF(ISERROR(FIND($D$78,H32,1)),0,1),0)</f>
        <v>0</v>
      </c>
      <c r="H78" s="113"/>
      <c r="I78" s="111"/>
      <c r="J78" s="154"/>
      <c r="K78" s="154">
        <f>IF($D$78&gt;0,IF(ISERROR(FIND($D$78,L32,1)),0,1),0)</f>
        <v>0</v>
      </c>
      <c r="L78" s="113"/>
      <c r="M78" s="154"/>
      <c r="N78" s="154"/>
      <c r="O78" s="154">
        <f>IF($D$78&gt;0,IF(ISERROR(FIND($D$78,P32,1)),0,1),0)</f>
        <v>0</v>
      </c>
      <c r="P78" s="113"/>
      <c r="Q78" s="111"/>
    </row>
    <row r="79" spans="1:17" ht="15.75" customHeight="1" x14ac:dyDescent="0.25">
      <c r="A79" s="87">
        <v>2010</v>
      </c>
      <c r="B79" s="155">
        <v>515000</v>
      </c>
      <c r="C79" s="113"/>
      <c r="D79" s="113"/>
      <c r="E79" s="113"/>
      <c r="F79" s="113"/>
      <c r="G79" s="154">
        <f>IF($D$79&gt;0,IF(ISERROR(FIND($D$79,H32,1)),0,1),0)</f>
        <v>0</v>
      </c>
      <c r="H79" s="113"/>
      <c r="I79" s="111"/>
      <c r="J79" s="154"/>
      <c r="K79" s="154">
        <f>IF($D$79&gt;0,IF(ISERROR(FIND($D$79,L32,1)),0,1),0)</f>
        <v>0</v>
      </c>
      <c r="L79" s="113"/>
      <c r="M79" s="154"/>
      <c r="N79" s="154"/>
      <c r="O79" s="154">
        <f>IF($D$79&gt;0,IF(ISERROR(FIND($D$79,P32,1)),0,1),0)</f>
        <v>0</v>
      </c>
      <c r="P79" s="113"/>
      <c r="Q79" s="111"/>
    </row>
    <row r="80" spans="1:17" ht="15.75" customHeight="1" x14ac:dyDescent="0.25">
      <c r="A80" s="87">
        <v>2011</v>
      </c>
      <c r="B80" s="155">
        <v>535600</v>
      </c>
      <c r="C80" s="113"/>
      <c r="D80" s="113"/>
      <c r="E80" s="113"/>
      <c r="F80" s="113"/>
      <c r="G80" s="154">
        <f>IF($D$80&gt;0,IF(ISERROR(FIND($D$80,H32,1)),0,1),0)</f>
        <v>0</v>
      </c>
      <c r="H80" s="113"/>
      <c r="I80" s="111"/>
      <c r="J80" s="154"/>
      <c r="K80" s="154">
        <f>IF($D$80&gt;0,IF(ISERROR(FIND($D$80,L32,1)),0,1),0)</f>
        <v>0</v>
      </c>
      <c r="L80" s="113"/>
      <c r="M80" s="154"/>
      <c r="N80" s="154"/>
      <c r="O80" s="154">
        <f>IF($D$80&gt;0,IF(ISERROR(FIND($D$80,P32,1)),0,1),0)</f>
        <v>0</v>
      </c>
      <c r="P80" s="113"/>
      <c r="Q80" s="111"/>
    </row>
    <row r="81" spans="1:2" ht="15.75" customHeight="1" x14ac:dyDescent="0.25">
      <c r="A81" s="87">
        <v>2012</v>
      </c>
      <c r="B81" s="155">
        <v>566700</v>
      </c>
    </row>
    <row r="82" spans="1:2" ht="15.75" customHeight="1" x14ac:dyDescent="0.25">
      <c r="A82" s="87">
        <v>2013</v>
      </c>
      <c r="B82" s="155">
        <v>589500</v>
      </c>
    </row>
    <row r="83" spans="1:2" ht="15.75" customHeight="1" x14ac:dyDescent="0.25">
      <c r="A83" s="87">
        <v>2014</v>
      </c>
      <c r="B83" s="155">
        <v>616000</v>
      </c>
    </row>
    <row r="84" spans="1:2" ht="15.75" customHeight="1" x14ac:dyDescent="0.25">
      <c r="A84" s="87">
        <v>2015</v>
      </c>
      <c r="B84" s="155">
        <v>644350</v>
      </c>
    </row>
    <row r="85" spans="1:2" ht="15.75" customHeight="1" x14ac:dyDescent="0.25">
      <c r="A85" s="87">
        <v>2016</v>
      </c>
      <c r="B85" s="155">
        <v>689455</v>
      </c>
    </row>
    <row r="86" spans="1:2" ht="15.75" customHeight="1" x14ac:dyDescent="0.25">
      <c r="A86" s="87">
        <v>2017</v>
      </c>
      <c r="B86" s="155">
        <v>737717</v>
      </c>
    </row>
    <row r="87" spans="1:2" ht="15.75" customHeight="1" x14ac:dyDescent="0.25">
      <c r="A87" s="87">
        <v>2018</v>
      </c>
      <c r="B87" s="155">
        <v>781242</v>
      </c>
    </row>
    <row r="88" spans="1:2" ht="15.75" customHeight="1" x14ac:dyDescent="0.25">
      <c r="A88" s="87">
        <v>2019</v>
      </c>
      <c r="B88" s="155">
        <v>828116</v>
      </c>
    </row>
    <row r="89" spans="1:2" ht="15.75" customHeight="1" x14ac:dyDescent="0.25">
      <c r="A89" s="87">
        <v>2020</v>
      </c>
      <c r="B89" s="155">
        <v>877802</v>
      </c>
    </row>
    <row r="90" spans="1:2" ht="15.75" customHeight="1" x14ac:dyDescent="0.25">
      <c r="A90" s="87">
        <v>2021</v>
      </c>
      <c r="B90" s="155">
        <v>908526</v>
      </c>
    </row>
    <row r="91" spans="1:2" ht="15.75" customHeight="1" x14ac:dyDescent="0.25">
      <c r="A91" s="87">
        <v>2022</v>
      </c>
      <c r="B91" s="155">
        <v>1000000</v>
      </c>
    </row>
    <row r="92" spans="1:2" ht="15.75" customHeight="1" x14ac:dyDescent="0.25">
      <c r="A92" s="87">
        <v>2023</v>
      </c>
      <c r="B92" s="155">
        <v>1160000</v>
      </c>
    </row>
    <row r="93" spans="1:2" ht="15.75" customHeight="1" x14ac:dyDescent="0.25">
      <c r="A93" s="87">
        <v>2024</v>
      </c>
      <c r="B93" s="155">
        <v>1300000</v>
      </c>
    </row>
    <row r="94" spans="1:2" ht="15.75" x14ac:dyDescent="0.25">
      <c r="A94" s="87">
        <v>2025</v>
      </c>
      <c r="B94" s="155">
        <v>1423500</v>
      </c>
    </row>
    <row r="95" spans="1:2" ht="15.75" x14ac:dyDescent="0.25">
      <c r="A95" s="87">
        <v>2026</v>
      </c>
      <c r="B95" s="155">
        <v>1750905</v>
      </c>
    </row>
    <row r="105" spans="2:4" ht="15.75" customHeight="1" x14ac:dyDescent="0.25">
      <c r="B105" s="156"/>
      <c r="C105" s="113"/>
      <c r="D105" s="113"/>
    </row>
    <row r="106" spans="2:4" ht="15.75" customHeight="1" x14ac:dyDescent="0.25">
      <c r="B106" s="156"/>
      <c r="C106" s="113"/>
      <c r="D106" s="113"/>
    </row>
    <row r="107" spans="2:4" ht="15.75" customHeight="1" x14ac:dyDescent="0.25">
      <c r="B107" s="156"/>
      <c r="C107" s="113"/>
      <c r="D107" s="113"/>
    </row>
    <row r="108" spans="2:4" ht="15.75" customHeight="1" x14ac:dyDescent="0.25">
      <c r="B108" s="156"/>
      <c r="C108" s="113"/>
      <c r="D108" s="113"/>
    </row>
    <row r="109" spans="2:4" ht="15.75" customHeight="1" x14ac:dyDescent="0.25">
      <c r="B109" s="156"/>
      <c r="C109" s="113"/>
      <c r="D109" s="113"/>
    </row>
    <row r="110" spans="2:4" ht="15.75" customHeight="1" x14ac:dyDescent="0.25">
      <c r="B110" s="156"/>
      <c r="C110" s="113"/>
      <c r="D110" s="113"/>
    </row>
    <row r="111" spans="2:4" ht="15.75" customHeight="1" x14ac:dyDescent="0.25">
      <c r="B111" s="156"/>
      <c r="C111" s="113"/>
      <c r="D111" s="113"/>
    </row>
    <row r="112" spans="2:4" ht="15.75" customHeight="1" x14ac:dyDescent="0.25">
      <c r="B112" s="156"/>
      <c r="C112" s="113"/>
      <c r="D112" s="113"/>
    </row>
    <row r="113" spans="2:4" ht="15.75" customHeight="1" x14ac:dyDescent="0.25">
      <c r="B113" s="156"/>
      <c r="C113" s="113"/>
      <c r="D113" s="113"/>
    </row>
    <row r="114" spans="2:4" ht="15.75" customHeight="1" x14ac:dyDescent="0.25">
      <c r="B114" s="156"/>
      <c r="C114" s="113"/>
      <c r="D114" s="113"/>
    </row>
    <row r="115" spans="2:4" ht="15.75" customHeight="1" x14ac:dyDescent="0.25">
      <c r="B115" s="156"/>
      <c r="C115" s="113"/>
      <c r="D115" s="113"/>
    </row>
    <row r="116" spans="2:4" ht="15.75" customHeight="1" x14ac:dyDescent="0.25">
      <c r="B116" s="156"/>
      <c r="C116" s="113"/>
      <c r="D116" s="113"/>
    </row>
    <row r="117" spans="2:4" ht="15.75" customHeight="1" x14ac:dyDescent="0.25">
      <c r="B117" s="156"/>
      <c r="C117" s="113"/>
      <c r="D117" s="113"/>
    </row>
    <row r="118" spans="2:4" ht="15.75" customHeight="1" x14ac:dyDescent="0.25">
      <c r="B118" s="156"/>
      <c r="C118" s="113"/>
      <c r="D118" s="113"/>
    </row>
    <row r="119" spans="2:4" ht="15.75" customHeight="1" x14ac:dyDescent="0.25">
      <c r="B119" s="156"/>
      <c r="C119" s="113"/>
      <c r="D119" s="113"/>
    </row>
    <row r="120" spans="2:4" ht="15.75" customHeight="1" x14ac:dyDescent="0.25">
      <c r="B120" s="156"/>
      <c r="C120" s="113"/>
      <c r="D120" s="113"/>
    </row>
    <row r="121" spans="2:4" ht="15.75" customHeight="1" x14ac:dyDescent="0.25">
      <c r="B121" s="156"/>
      <c r="C121" s="113"/>
      <c r="D121" s="113"/>
    </row>
    <row r="122" spans="2:4" ht="15.75" customHeight="1" x14ac:dyDescent="0.25">
      <c r="B122" s="156"/>
      <c r="C122" s="113"/>
      <c r="D122" s="113"/>
    </row>
    <row r="123" spans="2:4" ht="15.75" customHeight="1" x14ac:dyDescent="0.25">
      <c r="B123" s="156"/>
      <c r="C123" s="113"/>
      <c r="D123" s="113"/>
    </row>
    <row r="124" spans="2:4" ht="15.75" customHeight="1" x14ac:dyDescent="0.25">
      <c r="B124" s="156"/>
      <c r="C124" s="113"/>
      <c r="D124" s="113"/>
    </row>
    <row r="125" spans="2:4" ht="15.75" customHeight="1" x14ac:dyDescent="0.25">
      <c r="B125" s="156"/>
      <c r="C125" s="113"/>
      <c r="D125" s="113"/>
    </row>
    <row r="126" spans="2:4" ht="15.75" customHeight="1" x14ac:dyDescent="0.25">
      <c r="B126" s="156"/>
      <c r="C126" s="113"/>
      <c r="D126" s="113"/>
    </row>
    <row r="127" spans="2:4" ht="15.75" customHeight="1" x14ac:dyDescent="0.25">
      <c r="B127" s="156"/>
      <c r="C127" s="113"/>
      <c r="D127" s="113"/>
    </row>
    <row r="128" spans="2:4" ht="15.75" customHeight="1" x14ac:dyDescent="0.25">
      <c r="B128" s="156"/>
      <c r="C128" s="113"/>
      <c r="D128" s="113"/>
    </row>
    <row r="129" spans="2:4" ht="15.75" customHeight="1" x14ac:dyDescent="0.25">
      <c r="B129" s="156"/>
      <c r="C129" s="113"/>
      <c r="D129" s="113"/>
    </row>
    <row r="130" spans="2:4" ht="15.75" customHeight="1" x14ac:dyDescent="0.25">
      <c r="B130" s="156"/>
      <c r="C130" s="113"/>
      <c r="D130" s="113"/>
    </row>
    <row r="131" spans="2:4" ht="15.75" customHeight="1" x14ac:dyDescent="0.25">
      <c r="B131" s="156"/>
      <c r="C131" s="113"/>
      <c r="D131" s="113"/>
    </row>
    <row r="132" spans="2:4" ht="15.75" customHeight="1" x14ac:dyDescent="0.25">
      <c r="B132" s="156"/>
      <c r="C132" s="113"/>
      <c r="D132" s="113"/>
    </row>
    <row r="133" spans="2:4" ht="15.75" customHeight="1" x14ac:dyDescent="0.25">
      <c r="B133" s="156"/>
      <c r="C133" s="113"/>
      <c r="D133" s="113"/>
    </row>
    <row r="134" spans="2:4" ht="15.75" customHeight="1" x14ac:dyDescent="0.25">
      <c r="B134" s="156"/>
      <c r="C134" s="113"/>
      <c r="D134" s="113"/>
    </row>
    <row r="135" spans="2:4" ht="15.75" customHeight="1" x14ac:dyDescent="0.25">
      <c r="B135" s="156"/>
      <c r="C135" s="113"/>
      <c r="D135" s="113"/>
    </row>
    <row r="136" spans="2:4" ht="15.75" customHeight="1" x14ac:dyDescent="0.25">
      <c r="B136" s="156"/>
      <c r="C136" s="113"/>
      <c r="D136" s="113"/>
    </row>
    <row r="137" spans="2:4" ht="15.75" customHeight="1" x14ac:dyDescent="0.25">
      <c r="B137" s="156"/>
      <c r="C137" s="113"/>
      <c r="D137" s="113"/>
    </row>
    <row r="138" spans="2:4" ht="15.75" customHeight="1" x14ac:dyDescent="0.25">
      <c r="B138" s="156"/>
      <c r="C138" s="113"/>
      <c r="D138" s="113"/>
    </row>
    <row r="139" spans="2:4" ht="15.75" customHeight="1" x14ac:dyDescent="0.25">
      <c r="B139" s="156"/>
      <c r="C139" s="113"/>
      <c r="D139" s="113"/>
    </row>
    <row r="140" spans="2:4" ht="15.75" customHeight="1" x14ac:dyDescent="0.25">
      <c r="B140" s="156"/>
      <c r="C140" s="113"/>
      <c r="D140" s="113"/>
    </row>
    <row r="141" spans="2:4" ht="15.75" customHeight="1" x14ac:dyDescent="0.25">
      <c r="B141" s="156"/>
      <c r="C141" s="113"/>
      <c r="D141" s="113"/>
    </row>
  </sheetData>
  <mergeCells count="18">
    <mergeCell ref="O3:P3"/>
    <mergeCell ref="A6:B6"/>
    <mergeCell ref="H44:H50"/>
    <mergeCell ref="L44:L50"/>
    <mergeCell ref="P44:P50"/>
    <mergeCell ref="A12:B13"/>
    <mergeCell ref="A15:B15"/>
    <mergeCell ref="H20:H26"/>
    <mergeCell ref="L20:L26"/>
    <mergeCell ref="P20:P26"/>
    <mergeCell ref="H32:H38"/>
    <mergeCell ref="L32:L38"/>
    <mergeCell ref="P32:P38"/>
    <mergeCell ref="A9:B10"/>
    <mergeCell ref="D9:D10"/>
    <mergeCell ref="A2:B3"/>
    <mergeCell ref="G3:H3"/>
    <mergeCell ref="K3:L3"/>
  </mergeCells>
  <conditionalFormatting sqref="G15 J15:K15 M15:O15">
    <cfRule type="cellIs" dxfId="2" priority="1" operator="equal">
      <formula>"NO CUMPLE"</formula>
    </cfRule>
    <cfRule type="cellIs" dxfId="1" priority="2" operator="equal">
      <formula>"CUMPLE"</formula>
    </cfRule>
  </conditionalFormatting>
  <conditionalFormatting sqref="H6:H13 L6:L13 P6:P14">
    <cfRule type="cellIs" dxfId="0" priority="3" operator="equal">
      <formula>"NO CUMPLE"</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ACTA DE APERTURA </vt:lpstr>
      <vt:lpstr>VERIFICACIÓN JURIDICA </vt:lpstr>
      <vt:lpstr>EVALUACION FINANCIERA </vt:lpstr>
      <vt:lpstr>EVALUACION TECNICA</vt:lpstr>
      <vt:lpstr>VTE</vt:lpstr>
      <vt:lpstr>'EVALUACION TECNICA'!formula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22401003-40</dc:creator>
  <cp:lastModifiedBy>Daniela Giron Vasquez</cp:lastModifiedBy>
  <cp:lastPrinted>2025-10-30T17:22:11Z</cp:lastPrinted>
  <dcterms:created xsi:type="dcterms:W3CDTF">2022-06-30T15:18:03Z</dcterms:created>
  <dcterms:modified xsi:type="dcterms:W3CDTF">2026-03-17T18:28:44Z</dcterms:modified>
</cp:coreProperties>
</file>